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diaz\AppData\Local\Temp\oa\"/>
    </mc:Choice>
  </mc:AlternateContent>
  <workbookProtection workbookAlgorithmName="SHA-512" workbookHashValue="oYU66elJwLXiIY1euq3KlpnATpunTq23NFwPadHgWVd0HtioFUv3o6+3ulwITlsIEZ2MVnsBRJ6TYnZTIa0hfg==" workbookSaltValue="FEMlF+VtuqKySglIFR1/8Q==" workbookSpinCount="100000" lockStructure="1"/>
  <bookViews>
    <workbookView xWindow="0" yWindow="0" windowWidth="16815" windowHeight="7530" tabRatio="793" firstSheet="1" activeTab="1"/>
  </bookViews>
  <sheets>
    <sheet name="DATOS" sheetId="22" state="hidden" r:id="rId1"/>
    <sheet name="INFORME DE NO APTOS" sheetId="26" r:id="rId2"/>
  </sheets>
  <definedNames>
    <definedName name="Beta">#REF!</definedName>
    <definedName name="CoefictérmicaRVC">#REF!</definedName>
    <definedName name="coefipatron">#REF!</definedName>
    <definedName name="CONSECUTIVO">#REF!</definedName>
    <definedName name="fabricante">#REF!</definedName>
    <definedName name="FECHACALIBRACION">#REF!</definedName>
    <definedName name="GammaRS">#REF!</definedName>
    <definedName name="GammaSCM">#REF!</definedName>
    <definedName name="IDENTIFICACION">#REF!</definedName>
    <definedName name="METROLOGO">#REF!</definedName>
    <definedName name="mL_a_gal">#REF!</definedName>
    <definedName name="mL_a_in3">#REF!</definedName>
    <definedName name="Modelo">#REF!</definedName>
    <definedName name="Print_Area" localSheetId="0">DATOS!$A$1:$Z$121</definedName>
    <definedName name="Print_Area" localSheetId="1">'INFORME DE NO APTOS'!$A$1:$L$48</definedName>
    <definedName name="Print_Titles" localSheetId="0">DATOS!$1:$1</definedName>
    <definedName name="serie">#REF!</definedName>
    <definedName name="t0RS">#REF!</definedName>
    <definedName name="tRS">#REF!</definedName>
    <definedName name="tSCM">#REF!</definedName>
    <definedName name="Urvc">#REF!</definedName>
    <definedName name="Vo">#REF!</definedName>
    <definedName name="Vrvc">#REF!</definedName>
  </definedNames>
  <calcPr calcId="171027"/>
</workbook>
</file>

<file path=xl/calcChain.xml><?xml version="1.0" encoding="utf-8"?>
<calcChain xmlns="http://schemas.openxmlformats.org/spreadsheetml/2006/main">
  <c r="K2" i="26" l="1"/>
  <c r="H9" i="26"/>
  <c r="D9" i="26"/>
  <c r="G40" i="26" l="1"/>
  <c r="B40" i="26"/>
  <c r="B39" i="26"/>
  <c r="D15" i="26"/>
  <c r="D14" i="26"/>
  <c r="D6" i="26"/>
  <c r="D5" i="26"/>
  <c r="K25" i="22"/>
  <c r="H31" i="22"/>
  <c r="K26" i="22"/>
  <c r="I26" i="22"/>
</calcChain>
</file>

<file path=xl/sharedStrings.xml><?xml version="1.0" encoding="utf-8"?>
<sst xmlns="http://schemas.openxmlformats.org/spreadsheetml/2006/main" count="332" uniqueCount="207">
  <si>
    <t>RVP</t>
  </si>
  <si>
    <t>mL</t>
  </si>
  <si>
    <t>gal</t>
  </si>
  <si>
    <t>E3</t>
  </si>
  <si>
    <t>Objeto:</t>
  </si>
  <si>
    <t>Fabricante.</t>
  </si>
  <si>
    <t>Número de Serie</t>
  </si>
  <si>
    <t>Fecha de recepción</t>
  </si>
  <si>
    <t>FIRMAS AUTORIZADAS:</t>
  </si>
  <si>
    <t>____________________________________</t>
  </si>
  <si>
    <t>Firma Autorizada</t>
  </si>
  <si>
    <t>Fecha de elaboración:</t>
  </si>
  <si>
    <t>Dirección</t>
  </si>
  <si>
    <t>Fabricante</t>
  </si>
  <si>
    <t>Modelo</t>
  </si>
  <si>
    <t>Información del Cliente</t>
  </si>
  <si>
    <t>Solicitante</t>
  </si>
  <si>
    <t>Ciudad</t>
  </si>
  <si>
    <t>Serhapin test Measure</t>
  </si>
  <si>
    <t>Series "M"</t>
  </si>
  <si>
    <t>Temperatura de referencia</t>
  </si>
  <si>
    <t xml:space="preserve">División de escala  </t>
  </si>
  <si>
    <t>Coeficiente cubico de expansión térmico del material</t>
  </si>
  <si>
    <t>Diámetro interno del cuello</t>
  </si>
  <si>
    <t>Ancho de los trazos de la escala</t>
  </si>
  <si>
    <t>Luis Henry Barreto Rojas</t>
  </si>
  <si>
    <t>Incertidumbre del Certificado</t>
  </si>
  <si>
    <t>Fecha de Calibración</t>
  </si>
  <si>
    <t>División de Escala / Resolución</t>
  </si>
  <si>
    <t>Coeficiente cubico de expansión térmico del material (IP)</t>
  </si>
  <si>
    <t>Recipientes Volumetricos Patrón</t>
  </si>
  <si>
    <t>Termohigrometros</t>
  </si>
  <si>
    <t>Pipetas</t>
  </si>
  <si>
    <t>Probetas</t>
  </si>
  <si>
    <t>Cronometros</t>
  </si>
  <si>
    <t>Codigo interno</t>
  </si>
  <si>
    <t>Certificado</t>
  </si>
  <si>
    <t>100.27</t>
  </si>
  <si>
    <t>MICROMETRO DE EXTERIORES</t>
  </si>
  <si>
    <t>Pie de Rey           "puntas de interiores"</t>
  </si>
  <si>
    <t>Pie de Rey           "puntas de exteriores"</t>
  </si>
  <si>
    <t>Unidades en  " °C "</t>
  </si>
  <si>
    <t>Unidades en    " mm "</t>
  </si>
  <si>
    <t>Unidades en    " s "</t>
  </si>
  <si>
    <t>Serie</t>
  </si>
  <si>
    <t>Capacidad Nominal en  " gal "</t>
  </si>
  <si>
    <t>Resolución</t>
  </si>
  <si>
    <t>V-005</t>
  </si>
  <si>
    <t>V-001</t>
  </si>
  <si>
    <t xml:space="preserve">14-92812                </t>
  </si>
  <si>
    <t xml:space="preserve">22,1014,1212,,005 / pt 347980,004     </t>
  </si>
  <si>
    <t xml:space="preserve">004,0816,1212,006 / pt 347980,002     </t>
  </si>
  <si>
    <t xml:space="preserve">004,0816,1212,006 / pt 347980,002    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</si>
  <si>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</si>
  <si>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</si>
  <si>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</si>
  <si>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</si>
  <si>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</si>
  <si>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</si>
  <si>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</si>
  <si>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</si>
  <si>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</si>
  <si>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</si>
  <si>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</si>
  <si>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 xml:space="preserve">CR -01        Auxiliar </t>
  </si>
  <si>
    <t>V-14</t>
  </si>
  <si>
    <t>Corrección (Según Certificado)</t>
  </si>
  <si>
    <t>Factor de Cobertura (Según Certificado)</t>
  </si>
  <si>
    <t>No</t>
  </si>
  <si>
    <t>Diámetro interno del cuello (cm)</t>
  </si>
  <si>
    <t>Coeficiente cubico de expansión térmico del material ( °C-1)</t>
  </si>
  <si>
    <t>División de escala ( mL )</t>
  </si>
  <si>
    <t>Temperatura de referencia ( °C )</t>
  </si>
  <si>
    <t>Resolución ( mL )</t>
  </si>
  <si>
    <t>Ancho de los trazos de la escala (cm)</t>
  </si>
  <si>
    <t>Coeficiente cubico de expansión térmico del material (IP)  ( °C-1)</t>
  </si>
  <si>
    <t>Metrologos</t>
  </si>
  <si>
    <t>Elvis Aguirre Romero</t>
  </si>
  <si>
    <t>Pedro Jose Vargas Lopéz</t>
  </si>
  <si>
    <t>Arcesio Velandia Carreño</t>
  </si>
  <si>
    <t>Nombre del Metrologo</t>
  </si>
  <si>
    <r>
      <t>in</t>
    </r>
    <r>
      <rPr>
        <vertAlign val="superscript"/>
        <sz val="12"/>
        <color theme="1"/>
        <rFont val="Arial"/>
        <family val="2"/>
      </rPr>
      <t>3</t>
    </r>
  </si>
  <si>
    <t>Verificaión de Escala</t>
  </si>
  <si>
    <t># de Espacios</t>
  </si>
  <si>
    <t>Capacidad Nomimal y según certificado</t>
  </si>
  <si>
    <t>Nominal</t>
  </si>
  <si>
    <r>
      <t>Intervalo de la escala RV en  ±10 in</t>
    </r>
    <r>
      <rPr>
        <b/>
        <vertAlign val="superscript"/>
        <sz val="10"/>
        <color theme="1"/>
        <rFont val="Arial"/>
        <family val="2"/>
      </rPr>
      <t>3</t>
    </r>
  </si>
  <si>
    <t>Unidades en   " mL "</t>
  </si>
  <si>
    <r>
      <t xml:space="preserve">Unidades en   " °C ,  rH%  </t>
    </r>
    <r>
      <rPr>
        <i/>
        <sz val="10"/>
        <color theme="1"/>
        <rFont val="Arial"/>
        <family val="2"/>
      </rPr>
      <t>y</t>
    </r>
    <r>
      <rPr>
        <b/>
        <i/>
        <sz val="10"/>
        <color theme="1"/>
        <rFont val="Arial"/>
        <family val="2"/>
      </rPr>
      <t xml:space="preserve"> hPa " </t>
    </r>
    <r>
      <rPr>
        <sz val="10"/>
        <color theme="1"/>
        <rFont val="Arial"/>
        <family val="2"/>
      </rPr>
      <t xml:space="preserve"> según corresponda</t>
    </r>
  </si>
  <si>
    <r>
      <t xml:space="preserve">Division de Escala  in </t>
    </r>
    <r>
      <rPr>
        <vertAlign val="superscript"/>
        <sz val="10"/>
        <color theme="1"/>
        <rFont val="Arial"/>
        <family val="2"/>
      </rPr>
      <t>3</t>
    </r>
  </si>
  <si>
    <t>Identificación / serie</t>
  </si>
  <si>
    <t>Capacidad (Según Certificado)</t>
  </si>
  <si>
    <t>Identificación / Serie</t>
  </si>
  <si>
    <t>Capacidad  (Según Certificado)</t>
  </si>
  <si>
    <t>…………………..Fin de este documento………………………</t>
  </si>
  <si>
    <t>Lufft Opus 20</t>
  </si>
  <si>
    <t>Brand</t>
  </si>
  <si>
    <t>Lms Germany</t>
  </si>
  <si>
    <t>MC</t>
  </si>
  <si>
    <t>Simax</t>
  </si>
  <si>
    <t>Mitutoyo</t>
  </si>
  <si>
    <t>Procal.c</t>
  </si>
  <si>
    <t>V-12</t>
  </si>
  <si>
    <t xml:space="preserve">Lufft </t>
  </si>
  <si>
    <t>INM 2286</t>
  </si>
  <si>
    <t>INM (S)1725</t>
  </si>
  <si>
    <t>Trazabilidad y numero</t>
  </si>
  <si>
    <t>Intervalo de Medición</t>
  </si>
  <si>
    <t>A</t>
  </si>
  <si>
    <r>
      <t>in</t>
    </r>
    <r>
      <rPr>
        <b/>
        <vertAlign val="superscript"/>
        <sz val="10"/>
        <color theme="1"/>
        <rFont val="Arial"/>
        <family val="2"/>
      </rPr>
      <t>3</t>
    </r>
  </si>
  <si>
    <t xml:space="preserve"> Director Tecnico y/o Sust SGL</t>
  </si>
  <si>
    <t>Responsable del Sistema de Gestión y/o Sust Dir Tecnico</t>
  </si>
  <si>
    <t>AV</t>
  </si>
  <si>
    <t>LH</t>
  </si>
  <si>
    <t>PV</t>
  </si>
  <si>
    <t>EA</t>
  </si>
  <si>
    <t>Información Inicial</t>
  </si>
  <si>
    <t>Fecha de ingreso al Laboratorio</t>
  </si>
  <si>
    <t xml:space="preserve"> Recipientes Calibrados  en  los  Laboratorios  SIC - (RVC)</t>
  </si>
  <si>
    <t>N °  Certificado Adherido</t>
  </si>
  <si>
    <t>Equipos Patrón</t>
  </si>
  <si>
    <t>Termometro utilizado en el liquido del RVC</t>
  </si>
  <si>
    <t>Termometro utilizado en el liquido del RVP</t>
  </si>
  <si>
    <t>V-003    Punto 1</t>
  </si>
  <si>
    <t>V-003    Punto 2</t>
  </si>
  <si>
    <t>V-003    Punto 3</t>
  </si>
  <si>
    <t>V-004   Punto 1</t>
  </si>
  <si>
    <t>V-004   Punto 2</t>
  </si>
  <si>
    <t>V-004   Punto 3</t>
  </si>
  <si>
    <t xml:space="preserve">  V-002   °C</t>
  </si>
  <si>
    <t xml:space="preserve">  V-002   rH%</t>
  </si>
  <si>
    <t xml:space="preserve">  V-002   hPa</t>
  </si>
  <si>
    <t>M-012   °C</t>
  </si>
  <si>
    <t>M-013   °C</t>
  </si>
  <si>
    <t>M-010   °C</t>
  </si>
  <si>
    <t>M-011   °C</t>
  </si>
  <si>
    <t>M-012   rH%</t>
  </si>
  <si>
    <t>M-013   rH%</t>
  </si>
  <si>
    <t>M-010   rH%</t>
  </si>
  <si>
    <t>M-011   rH%</t>
  </si>
  <si>
    <t>M-012   hPa</t>
  </si>
  <si>
    <t>M-013   hPa</t>
  </si>
  <si>
    <t>M-010   hPa</t>
  </si>
  <si>
    <t>M-011   hPa</t>
  </si>
  <si>
    <t>V-13 Punto 20</t>
  </si>
  <si>
    <t>V-13 Punto 50</t>
  </si>
  <si>
    <t>V-13 Punto 100</t>
  </si>
  <si>
    <t>V-13 Punto 150</t>
  </si>
  <si>
    <t>V-13 Punto 200</t>
  </si>
  <si>
    <t>Metrologo de Volumen y/o Sust Masa</t>
  </si>
  <si>
    <t>Metrologo de Masa y/o Sust Volumen</t>
  </si>
  <si>
    <t>CMC</t>
  </si>
  <si>
    <t>DATOS</t>
  </si>
  <si>
    <r>
      <t>1 in</t>
    </r>
    <r>
      <rPr>
        <vertAlign val="superscript"/>
        <sz val="10"/>
        <color theme="1"/>
        <rFont val="Arial"/>
        <family val="2"/>
      </rPr>
      <t>3</t>
    </r>
  </si>
  <si>
    <r>
      <t>0,5 in</t>
    </r>
    <r>
      <rPr>
        <vertAlign val="superscript"/>
        <sz val="10"/>
        <color theme="1"/>
        <rFont val="Arial"/>
        <family val="2"/>
      </rPr>
      <t>3</t>
    </r>
  </si>
  <si>
    <r>
      <t>0,25 in</t>
    </r>
    <r>
      <rPr>
        <vertAlign val="superscript"/>
        <sz val="10"/>
        <color theme="1"/>
        <rFont val="Arial"/>
        <family val="2"/>
      </rPr>
      <t>3</t>
    </r>
  </si>
  <si>
    <t>14-92812</t>
  </si>
  <si>
    <t xml:space="preserve">16-5935702             </t>
  </si>
  <si>
    <t>Unidades en    " mL"</t>
  </si>
  <si>
    <t>INM 2550</t>
  </si>
  <si>
    <t>INM 2549</t>
  </si>
  <si>
    <t>INM  1995</t>
  </si>
  <si>
    <t>INM  1998</t>
  </si>
  <si>
    <t>INM  2149</t>
  </si>
  <si>
    <t>VANSOLIX S.A. CAT-144-16</t>
  </si>
  <si>
    <t>VANSOLIX S.A. CAH-060-16</t>
  </si>
  <si>
    <t>CDT DEL GAS CERT-16-EMP-              1056-2567</t>
  </si>
  <si>
    <t>VANSOLIX S.A. CAT-145-16</t>
  </si>
  <si>
    <t>VANSOLIX S.A. CAH-061-16</t>
  </si>
  <si>
    <t>CDT DEL GAS CERT-16-EMP-              1057-2567</t>
  </si>
  <si>
    <t>INM  1996</t>
  </si>
  <si>
    <t>INM  1999</t>
  </si>
  <si>
    <t>INM 2148</t>
  </si>
  <si>
    <t>INM  1994</t>
  </si>
  <si>
    <t>INM  1997</t>
  </si>
  <si>
    <t>INM  2147</t>
  </si>
  <si>
    <t>INM 1833</t>
  </si>
  <si>
    <t>INM 1832</t>
  </si>
  <si>
    <t>INM 1831</t>
  </si>
  <si>
    <t>INM 2990</t>
  </si>
  <si>
    <t>INM 2981</t>
  </si>
  <si>
    <t>INM 2985</t>
  </si>
  <si>
    <t xml:space="preserve">MLP - 01          </t>
  </si>
  <si>
    <t>INM 2952</t>
  </si>
  <si>
    <t>INM 2953</t>
  </si>
  <si>
    <t>INM 2964</t>
  </si>
  <si>
    <t>SIGMA No. 33295</t>
  </si>
  <si>
    <t>SIGMA No. 33291</t>
  </si>
  <si>
    <t>CMK-TFA-17096</t>
  </si>
  <si>
    <t>V-13 Punto 5</t>
  </si>
  <si>
    <t>V-13 Punto 70</t>
  </si>
  <si>
    <t>INM  3179</t>
  </si>
  <si>
    <t>INM   3176</t>
  </si>
  <si>
    <t>Laboratorios SIC - Volumen</t>
  </si>
  <si>
    <t>Capacidad Nominal en      ( gal )</t>
  </si>
  <si>
    <t>Bogotá .D.C</t>
  </si>
  <si>
    <t>1.   DESCRIPCIÓN DEL EQUIPO</t>
  </si>
  <si>
    <t>3.   RESULTADOS DEL EXAMEN FISICO</t>
  </si>
  <si>
    <t>Informe No</t>
  </si>
  <si>
    <t>Fecha del Informe</t>
  </si>
  <si>
    <t>Lugar del Informe</t>
  </si>
  <si>
    <t>Informe</t>
  </si>
  <si>
    <t>2. CODIGO INTERNO</t>
  </si>
  <si>
    <t>4.  OBSERVACIONES</t>
  </si>
  <si>
    <t xml:space="preserve">  Responsable del Informe</t>
  </si>
  <si>
    <t>Informe realizado Por:</t>
  </si>
  <si>
    <t xml:space="preserve">Teniendo encuenta el formato RT03 - F9 "Lista de chequeo para recpción y entrega de equipos".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</si>
</sst>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.000"/>
    <numFmt numFmtId="166" formatCode="0.0"/>
    <numFmt numFmtId="167" formatCode="yyyy\-mm\-dd;@"/>
    <numFmt numFmtId="168" formatCode="0.0000000"/>
  </numFmts>
  <fonts count="2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rgb="FF006100"/>
      <name val="Tahoma"/>
      <family val="2"/>
    </font>
    <font>
      <b/>
      <sz val="11"/>
      <color theme="1"/>
      <name val="Arial Narrow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1"/>
      <name val="Arial"/>
      <family val="2"/>
    </font>
    <font>
      <vertAlign val="superscript"/>
      <sz val="12"/>
      <color theme="1"/>
      <name val="Arial"/>
      <family val="2"/>
    </font>
    <font>
      <sz val="14"/>
      <color theme="0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0"/>
      <name val="Arial Narrow"/>
      <family val="2"/>
    </font>
    <font>
      <sz val="12"/>
      <color theme="0"/>
      <name val="Arial"/>
      <family val="2"/>
    </font>
    <font>
      <sz val="8"/>
      <color theme="0"/>
      <name val="Arial"/>
      <family val="2"/>
    </font>
    <font>
      <b/>
      <i/>
      <sz val="12"/>
      <name val="Arial Narrow"/>
      <family val="2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538DD5"/>
        <bgColor indexed="64"/>
      </patternFill>
    </fill>
    <fill>
      <patternFill patternType="darkGray">
        <bgColor rgb="FFFFFF00"/>
      </patternFill>
    </fill>
    <fill>
      <gradientFill degree="90">
        <stop position="0">
          <color theme="0"/>
        </stop>
        <stop position="1">
          <color rgb="FFFFFF00"/>
        </stop>
      </gradientFill>
    </fill>
    <fill>
      <gradientFill type="path" left="1" right="1">
        <stop position="0">
          <color rgb="FF7030A0"/>
        </stop>
        <stop position="1">
          <color rgb="FFFFFF00"/>
        </stop>
      </gradientFill>
    </fill>
    <fill>
      <patternFill patternType="solid">
        <fgColor theme="0"/>
        <bgColor auto="1"/>
      </patternFill>
    </fill>
  </fills>
  <borders count="5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7" fillId="6" borderId="0" applyNumberFormat="0" applyBorder="0" applyAlignment="0" applyProtection="0"/>
    <xf numFmtId="0" fontId="11" fillId="11" borderId="8">
      <alignment horizontal="center" vertical="center" wrapText="1"/>
    </xf>
    <xf numFmtId="0" fontId="11" fillId="7" borderId="8">
      <alignment horizontal="center" vertical="center" wrapText="1"/>
    </xf>
    <xf numFmtId="0" fontId="11" fillId="12" borderId="8">
      <alignment horizontal="center" vertical="center" wrapText="1"/>
    </xf>
    <xf numFmtId="0" fontId="5" fillId="2" borderId="0">
      <alignment horizontal="center"/>
    </xf>
    <xf numFmtId="0" fontId="5" fillId="13" borderId="0">
      <alignment horizontal="center"/>
    </xf>
    <xf numFmtId="0" fontId="11" fillId="5" borderId="9">
      <alignment horizontal="center"/>
    </xf>
  </cellStyleXfs>
  <cellXfs count="409">
    <xf numFmtId="0" fontId="0" fillId="0" borderId="0" xfId="0"/>
    <xf numFmtId="0" fontId="5" fillId="0" borderId="0" xfId="0" applyFont="1"/>
    <xf numFmtId="0" fontId="5" fillId="0" borderId="0" xfId="0" applyFont="1" applyBorder="1" applyAlignment="1"/>
    <xf numFmtId="0" fontId="6" fillId="0" borderId="0" xfId="0" applyFont="1" applyAlignment="1"/>
    <xf numFmtId="0" fontId="5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4" fillId="3" borderId="40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2" fontId="9" fillId="8" borderId="20" xfId="1" applyNumberFormat="1" applyFont="1" applyFill="1" applyBorder="1" applyAlignment="1" applyProtection="1">
      <alignment horizontal="center" vertical="center" wrapText="1"/>
      <protection hidden="1"/>
    </xf>
    <xf numFmtId="2" fontId="9" fillId="0" borderId="3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3" xfId="0" applyNumberFormat="1" applyFont="1" applyFill="1" applyBorder="1" applyAlignment="1" applyProtection="1">
      <alignment horizontal="left" vertical="center"/>
      <protection hidden="1"/>
    </xf>
    <xf numFmtId="2" fontId="9" fillId="4" borderId="20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>
      <alignment vertical="center" wrapText="1"/>
    </xf>
    <xf numFmtId="0" fontId="5" fillId="0" borderId="0" xfId="0" applyFont="1" applyAlignment="1">
      <alignment vertical="justify"/>
    </xf>
    <xf numFmtId="0" fontId="5" fillId="0" borderId="0" xfId="0" applyFont="1" applyAlignment="1">
      <alignment vertical="justify"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3" fillId="0" borderId="0" xfId="0" applyFont="1" applyAlignment="1">
      <alignment horizontal="justify" vertical="center"/>
    </xf>
    <xf numFmtId="2" fontId="9" fillId="3" borderId="6" xfId="1" applyNumberFormat="1" applyFont="1" applyFill="1" applyBorder="1" applyAlignment="1" applyProtection="1">
      <alignment horizontal="center" vertical="center" wrapText="1"/>
      <protection hidden="1"/>
    </xf>
    <xf numFmtId="2" fontId="9" fillId="8" borderId="17" xfId="1" applyNumberFormat="1" applyFont="1" applyFill="1" applyBorder="1" applyAlignment="1" applyProtection="1">
      <alignment horizontal="center" vertical="center" wrapText="1"/>
      <protection hidden="1"/>
    </xf>
    <xf numFmtId="2" fontId="9" fillId="8" borderId="18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0" fontId="2" fillId="0" borderId="2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Protection="1">
      <protection hidden="1"/>
    </xf>
    <xf numFmtId="0" fontId="2" fillId="0" borderId="4" xfId="0" applyFont="1" applyFill="1" applyBorder="1" applyProtection="1">
      <protection hidden="1"/>
    </xf>
    <xf numFmtId="0" fontId="2" fillId="0" borderId="10" xfId="0" applyFont="1" applyBorder="1" applyProtection="1">
      <protection hidden="1"/>
    </xf>
    <xf numFmtId="0" fontId="2" fillId="0" borderId="44" xfId="0" applyFont="1" applyBorder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11" fillId="0" borderId="0" xfId="0" applyFont="1" applyBorder="1" applyProtection="1"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Protection="1">
      <protection hidden="1"/>
    </xf>
    <xf numFmtId="0" fontId="4" fillId="10" borderId="17" xfId="0" applyFont="1" applyFill="1" applyBorder="1" applyAlignment="1" applyProtection="1">
      <alignment horizontal="center" vertical="center" wrapText="1"/>
      <protection hidden="1"/>
    </xf>
    <xf numFmtId="0" fontId="4" fillId="10" borderId="20" xfId="0" applyFont="1" applyFill="1" applyBorder="1" applyAlignment="1" applyProtection="1">
      <alignment horizontal="center" vertical="center" wrapText="1"/>
      <protection hidden="1"/>
    </xf>
    <xf numFmtId="0" fontId="4" fillId="10" borderId="1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Protection="1">
      <protection hidden="1"/>
    </xf>
    <xf numFmtId="0" fontId="11" fillId="10" borderId="1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2" fillId="0" borderId="44" xfId="0" applyFont="1" applyFill="1" applyBorder="1" applyProtection="1">
      <protection hidden="1"/>
    </xf>
    <xf numFmtId="0" fontId="11" fillId="0" borderId="48" xfId="0" applyFont="1" applyBorder="1" applyProtection="1">
      <protection hidden="1"/>
    </xf>
    <xf numFmtId="0" fontId="2" fillId="0" borderId="0" xfId="0" applyFont="1" applyFill="1" applyProtection="1">
      <protection hidden="1"/>
    </xf>
    <xf numFmtId="0" fontId="11" fillId="0" borderId="35" xfId="0" applyFont="1" applyFill="1" applyBorder="1" applyAlignment="1" applyProtection="1">
      <alignment horizontal="center" vertical="center"/>
      <protection hidden="1"/>
    </xf>
    <xf numFmtId="0" fontId="11" fillId="0" borderId="36" xfId="0" applyFont="1" applyFill="1" applyBorder="1" applyAlignment="1" applyProtection="1">
      <alignment horizontal="center" vertical="center" wrapText="1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Protection="1">
      <protection hidden="1"/>
    </xf>
    <xf numFmtId="166" fontId="2" fillId="0" borderId="35" xfId="0" applyNumberFormat="1" applyFont="1" applyFill="1" applyBorder="1" applyAlignment="1" applyProtection="1">
      <alignment horizontal="center" vertical="center"/>
      <protection hidden="1"/>
    </xf>
    <xf numFmtId="0" fontId="2" fillId="0" borderId="36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2" fontId="11" fillId="0" borderId="9" xfId="0" applyNumberFormat="1" applyFont="1" applyFill="1" applyBorder="1" applyAlignment="1" applyProtection="1">
      <alignment vertical="center"/>
      <protection hidden="1"/>
    </xf>
    <xf numFmtId="0" fontId="11" fillId="0" borderId="9" xfId="0" applyFont="1" applyFill="1" applyBorder="1" applyAlignment="1" applyProtection="1">
      <alignment vertical="center"/>
      <protection hidden="1"/>
    </xf>
    <xf numFmtId="0" fontId="11" fillId="0" borderId="11" xfId="0" applyFont="1" applyFill="1" applyBorder="1" applyAlignment="1" applyProtection="1">
      <alignment vertical="center"/>
      <protection hidden="1"/>
    </xf>
    <xf numFmtId="0" fontId="11" fillId="0" borderId="21" xfId="0" applyFont="1" applyFill="1" applyBorder="1" applyAlignment="1" applyProtection="1">
      <alignment vertical="center"/>
      <protection hidden="1"/>
    </xf>
    <xf numFmtId="0" fontId="11" fillId="0" borderId="31" xfId="0" applyFont="1" applyFill="1" applyBorder="1" applyAlignment="1" applyProtection="1">
      <alignment vertical="center"/>
      <protection hidden="1"/>
    </xf>
    <xf numFmtId="0" fontId="11" fillId="0" borderId="30" xfId="0" applyFont="1" applyFill="1" applyBorder="1" applyProtection="1">
      <protection hidden="1"/>
    </xf>
    <xf numFmtId="0" fontId="11" fillId="0" borderId="9" xfId="0" applyFont="1" applyFill="1" applyBorder="1" applyProtection="1">
      <protection hidden="1"/>
    </xf>
    <xf numFmtId="0" fontId="11" fillId="0" borderId="32" xfId="0" applyFont="1" applyFill="1" applyBorder="1" applyProtection="1">
      <protection hidden="1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9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39" xfId="0" applyFont="1" applyFill="1" applyBorder="1" applyAlignment="1" applyProtection="1">
      <alignment horizontal="center" vertical="center"/>
      <protection hidden="1"/>
    </xf>
    <xf numFmtId="0" fontId="2" fillId="0" borderId="33" xfId="0" applyFont="1" applyFill="1" applyBorder="1" applyAlignment="1" applyProtection="1">
      <alignment horizontal="center" vertical="center"/>
      <protection hidden="1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11" fillId="0" borderId="38" xfId="0" applyFont="1" applyFill="1" applyBorder="1" applyAlignment="1" applyProtection="1">
      <alignment horizontal="center" vertical="center"/>
      <protection hidden="1"/>
    </xf>
    <xf numFmtId="2" fontId="11" fillId="0" borderId="39" xfId="0" applyNumberFormat="1" applyFont="1" applyFill="1" applyBorder="1" applyAlignment="1" applyProtection="1">
      <alignment vertical="center"/>
      <protection hidden="1"/>
    </xf>
    <xf numFmtId="0" fontId="11" fillId="0" borderId="39" xfId="0" applyFont="1" applyFill="1" applyBorder="1" applyAlignment="1" applyProtection="1">
      <alignment vertical="center"/>
      <protection hidden="1"/>
    </xf>
    <xf numFmtId="0" fontId="4" fillId="10" borderId="54" xfId="0" applyFont="1" applyFill="1" applyBorder="1" applyAlignment="1" applyProtection="1">
      <alignment horizontal="center" vertical="center"/>
      <protection hidden="1"/>
    </xf>
    <xf numFmtId="0" fontId="4" fillId="10" borderId="3" xfId="0" applyFont="1" applyFill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/>
      <protection hidden="1"/>
    </xf>
    <xf numFmtId="0" fontId="4" fillId="3" borderId="47" xfId="0" applyFont="1" applyFill="1" applyBorder="1" applyAlignment="1" applyProtection="1">
      <alignment horizontal="center" vertical="center" wrapText="1"/>
      <protection hidden="1"/>
    </xf>
    <xf numFmtId="0" fontId="4" fillId="3" borderId="56" xfId="0" applyFont="1" applyFill="1" applyBorder="1" applyAlignment="1" applyProtection="1">
      <alignment horizontal="center" vertical="center" wrapText="1"/>
      <protection hidden="1"/>
    </xf>
    <xf numFmtId="0" fontId="11" fillId="0" borderId="36" xfId="0" applyFont="1" applyFill="1" applyBorder="1" applyAlignment="1" applyProtection="1">
      <protection hidden="1"/>
    </xf>
    <xf numFmtId="0" fontId="11" fillId="0" borderId="37" xfId="0" applyFont="1" applyFill="1" applyBorder="1" applyAlignment="1" applyProtection="1">
      <alignment vertical="center"/>
      <protection hidden="1"/>
    </xf>
    <xf numFmtId="0" fontId="11" fillId="0" borderId="16" xfId="0" applyFont="1" applyFill="1" applyBorder="1" applyProtection="1">
      <protection hidden="1"/>
    </xf>
    <xf numFmtId="0" fontId="2" fillId="0" borderId="29" xfId="0" applyFont="1" applyBorder="1" applyProtection="1"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166" fontId="11" fillId="0" borderId="9" xfId="0" applyNumberFormat="1" applyFont="1" applyFill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55" xfId="0" applyFont="1" applyFill="1" applyBorder="1" applyAlignment="1" applyProtection="1">
      <alignment horizontal="center" vertical="center" wrapText="1"/>
      <protection hidden="1"/>
    </xf>
    <xf numFmtId="0" fontId="11" fillId="0" borderId="33" xfId="0" applyFont="1" applyFill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 textRotation="90" wrapText="1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Protection="1"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2" fillId="0" borderId="40" xfId="0" applyFont="1" applyBorder="1" applyProtection="1"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19" xfId="0" applyFont="1" applyBorder="1" applyProtection="1">
      <protection hidden="1"/>
    </xf>
    <xf numFmtId="0" fontId="11" fillId="0" borderId="36" xfId="0" applyFont="1" applyBorder="1" applyAlignment="1" applyProtection="1">
      <alignment horizontal="center" vertical="center"/>
      <protection hidden="1"/>
    </xf>
    <xf numFmtId="0" fontId="11" fillId="0" borderId="39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Protection="1"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Protection="1">
      <protection hidden="1"/>
    </xf>
    <xf numFmtId="1" fontId="11" fillId="0" borderId="7" xfId="0" applyNumberFormat="1" applyFont="1" applyFill="1" applyBorder="1" applyAlignment="1" applyProtection="1">
      <alignment vertical="center" wrapText="1"/>
      <protection hidden="1"/>
    </xf>
    <xf numFmtId="165" fontId="11" fillId="0" borderId="7" xfId="0" applyNumberFormat="1" applyFont="1" applyBorder="1" applyAlignment="1" applyProtection="1">
      <alignment horizontal="center" vertical="center"/>
      <protection hidden="1"/>
    </xf>
    <xf numFmtId="0" fontId="11" fillId="0" borderId="8" xfId="0" applyFont="1" applyBorder="1" applyProtection="1">
      <protection hidden="1"/>
    </xf>
    <xf numFmtId="0" fontId="4" fillId="3" borderId="14" xfId="0" applyFont="1" applyFill="1" applyBorder="1" applyAlignment="1" applyProtection="1">
      <alignment horizontal="center" vertical="center" wrapText="1"/>
      <protection hidden="1"/>
    </xf>
    <xf numFmtId="0" fontId="4" fillId="3" borderId="46" xfId="0" applyFont="1" applyFill="1" applyBorder="1" applyAlignment="1" applyProtection="1">
      <alignment horizontal="center" vertical="center" wrapText="1"/>
      <protection hidden="1"/>
    </xf>
    <xf numFmtId="0" fontId="4" fillId="3" borderId="51" xfId="0" applyFont="1" applyFill="1" applyBorder="1" applyAlignment="1" applyProtection="1">
      <alignment horizontal="center" vertical="center" wrapText="1"/>
      <protection hidden="1"/>
    </xf>
    <xf numFmtId="0" fontId="11" fillId="0" borderId="4" xfId="0" applyFont="1" applyBorder="1" applyProtection="1">
      <protection hidden="1"/>
    </xf>
    <xf numFmtId="0" fontId="2" fillId="0" borderId="6" xfId="0" applyFont="1" applyBorder="1" applyProtection="1"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 textRotation="90"/>
      <protection hidden="1"/>
    </xf>
    <xf numFmtId="0" fontId="2" fillId="0" borderId="0" xfId="0" applyFont="1" applyBorder="1" applyAlignment="1" applyProtection="1">
      <alignment vertical="center"/>
      <protection hidden="1"/>
    </xf>
    <xf numFmtId="14" fontId="11" fillId="0" borderId="0" xfId="0" applyNumberFormat="1" applyFont="1" applyBorder="1" applyAlignment="1" applyProtection="1">
      <alignment horizontal="center" vertical="center"/>
      <protection hidden="1"/>
    </xf>
    <xf numFmtId="0" fontId="4" fillId="3" borderId="17" xfId="0" applyFont="1" applyFill="1" applyBorder="1" applyAlignment="1" applyProtection="1">
      <alignment horizontal="center" vertical="center" wrapText="1"/>
      <protection hidden="1"/>
    </xf>
    <xf numFmtId="0" fontId="4" fillId="3" borderId="19" xfId="0" applyFont="1" applyFill="1" applyBorder="1" applyAlignment="1" applyProtection="1">
      <alignment horizontal="center" vertical="center" wrapText="1"/>
      <protection hidden="1"/>
    </xf>
    <xf numFmtId="0" fontId="4" fillId="3" borderId="20" xfId="0" applyFont="1" applyFill="1" applyBorder="1" applyAlignment="1" applyProtection="1">
      <alignment horizontal="center" vertical="center" wrapText="1"/>
      <protection hidden="1"/>
    </xf>
    <xf numFmtId="0" fontId="4" fillId="3" borderId="18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8" xfId="0" applyFont="1" applyBorder="1" applyProtection="1">
      <protection hidden="1"/>
    </xf>
    <xf numFmtId="0" fontId="16" fillId="0" borderId="0" xfId="0" applyFont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 horizontal="center"/>
      <protection hidden="1"/>
    </xf>
    <xf numFmtId="167" fontId="11" fillId="0" borderId="0" xfId="0" applyNumberFormat="1" applyFont="1" applyBorder="1" applyAlignment="1" applyProtection="1">
      <alignment horizontal="center"/>
      <protection hidden="1"/>
    </xf>
    <xf numFmtId="167" fontId="11" fillId="0" borderId="0" xfId="0" applyNumberFormat="1" applyFont="1" applyBorder="1" applyProtection="1">
      <protection hidden="1"/>
    </xf>
    <xf numFmtId="0" fontId="11" fillId="0" borderId="5" xfId="0" applyFont="1" applyBorder="1" applyAlignment="1" applyProtection="1">
      <alignment vertical="center" textRotation="90" wrapText="1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34" xfId="0" applyFont="1" applyFill="1" applyBorder="1" applyProtection="1"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167" fontId="16" fillId="0" borderId="0" xfId="0" applyNumberFormat="1" applyFont="1" applyBorder="1" applyAlignment="1" applyProtection="1">
      <alignment vertical="center"/>
      <protection hidden="1"/>
    </xf>
    <xf numFmtId="167" fontId="2" fillId="0" borderId="0" xfId="0" applyNumberFormat="1" applyFont="1" applyProtection="1">
      <protection hidden="1"/>
    </xf>
    <xf numFmtId="167" fontId="2" fillId="0" borderId="3" xfId="0" applyNumberFormat="1" applyFont="1" applyFill="1" applyBorder="1" applyProtection="1">
      <protection hidden="1"/>
    </xf>
    <xf numFmtId="167" fontId="2" fillId="0" borderId="0" xfId="0" applyNumberFormat="1" applyFont="1" applyBorder="1" applyProtection="1">
      <protection hidden="1"/>
    </xf>
    <xf numFmtId="167" fontId="4" fillId="10" borderId="20" xfId="0" applyNumberFormat="1" applyFont="1" applyFill="1" applyBorder="1" applyAlignment="1" applyProtection="1">
      <alignment horizontal="center" vertical="center" wrapText="1"/>
      <protection hidden="1"/>
    </xf>
    <xf numFmtId="167" fontId="11" fillId="0" borderId="49" xfId="0" applyNumberFormat="1" applyFont="1" applyBorder="1" applyProtection="1">
      <protection hidden="1"/>
    </xf>
    <xf numFmtId="167" fontId="11" fillId="0" borderId="0" xfId="0" applyNumberFormat="1" applyFont="1" applyFill="1" applyBorder="1" applyProtection="1">
      <protection hidden="1"/>
    </xf>
    <xf numFmtId="167" fontId="4" fillId="3" borderId="41" xfId="0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0" applyNumberFormat="1" applyFont="1" applyBorder="1" applyProtection="1">
      <protection hidden="1"/>
    </xf>
    <xf numFmtId="167" fontId="4" fillId="3" borderId="56" xfId="0" applyNumberFormat="1" applyFont="1" applyFill="1" applyBorder="1" applyAlignment="1" applyProtection="1">
      <alignment horizontal="center" vertical="center" wrapText="1"/>
      <protection hidden="1"/>
    </xf>
    <xf numFmtId="167" fontId="11" fillId="0" borderId="7" xfId="0" applyNumberFormat="1" applyFont="1" applyBorder="1" applyAlignment="1" applyProtection="1">
      <alignment horizontal="center" vertical="center"/>
      <protection hidden="1"/>
    </xf>
    <xf numFmtId="167" fontId="11" fillId="0" borderId="36" xfId="0" applyNumberFormat="1" applyFont="1" applyBorder="1" applyAlignment="1" applyProtection="1">
      <alignment horizontal="center" vertical="center"/>
      <protection hidden="1"/>
    </xf>
    <xf numFmtId="167" fontId="4" fillId="3" borderId="51" xfId="0" applyNumberFormat="1" applyFont="1" applyFill="1" applyBorder="1" applyAlignment="1" applyProtection="1">
      <alignment horizontal="center" vertical="center" wrapText="1"/>
      <protection hidden="1"/>
    </xf>
    <xf numFmtId="167" fontId="11" fillId="0" borderId="0" xfId="0" applyNumberFormat="1" applyFont="1" applyBorder="1" applyAlignment="1" applyProtection="1">
      <alignment horizontal="center" vertical="center"/>
      <protection hidden="1"/>
    </xf>
    <xf numFmtId="167" fontId="4" fillId="3" borderId="18" xfId="0" applyNumberFormat="1" applyFont="1" applyFill="1" applyBorder="1" applyAlignment="1" applyProtection="1">
      <alignment horizontal="center" vertical="center" wrapText="1"/>
      <protection hidden="1"/>
    </xf>
    <xf numFmtId="0" fontId="11" fillId="2" borderId="0" xfId="0" applyFont="1" applyFill="1" applyBorder="1" applyProtection="1">
      <protection hidden="1"/>
    </xf>
    <xf numFmtId="0" fontId="11" fillId="2" borderId="5" xfId="0" applyFont="1" applyFill="1" applyBorder="1" applyAlignment="1" applyProtection="1">
      <alignment horizontal="center" vertical="center"/>
      <protection hidden="1"/>
    </xf>
    <xf numFmtId="167" fontId="11" fillId="2" borderId="5" xfId="0" applyNumberFormat="1" applyFont="1" applyFill="1" applyBorder="1" applyAlignment="1" applyProtection="1">
      <alignment horizontal="center" vertical="center"/>
      <protection hidden="1"/>
    </xf>
    <xf numFmtId="14" fontId="11" fillId="2" borderId="5" xfId="0" applyNumberFormat="1" applyFont="1" applyFill="1" applyBorder="1" applyAlignment="1" applyProtection="1">
      <alignment horizontal="center" vertical="center"/>
      <protection hidden="1"/>
    </xf>
    <xf numFmtId="0" fontId="11" fillId="2" borderId="5" xfId="0" applyFont="1" applyFill="1" applyBorder="1" applyProtection="1">
      <protection hidden="1"/>
    </xf>
    <xf numFmtId="0" fontId="11" fillId="0" borderId="46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Protection="1"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167" fontId="11" fillId="0" borderId="24" xfId="0" applyNumberFormat="1" applyFont="1" applyBorder="1" applyAlignment="1" applyProtection="1">
      <alignment horizontal="center" vertical="center"/>
      <protection hidden="1"/>
    </xf>
    <xf numFmtId="167" fontId="11" fillId="0" borderId="3" xfId="0" applyNumberFormat="1" applyFont="1" applyBorder="1" applyAlignment="1" applyProtection="1">
      <alignment horizontal="center" vertical="center"/>
      <protection hidden="1"/>
    </xf>
    <xf numFmtId="0" fontId="2" fillId="0" borderId="27" xfId="0" applyFont="1" applyBorder="1" applyProtection="1">
      <protection hidden="1"/>
    </xf>
    <xf numFmtId="0" fontId="2" fillId="0" borderId="35" xfId="0" applyFont="1" applyBorder="1" applyProtection="1">
      <protection hidden="1"/>
    </xf>
    <xf numFmtId="0" fontId="2" fillId="0" borderId="36" xfId="0" applyFont="1" applyBorder="1" applyProtection="1">
      <protection hidden="1"/>
    </xf>
    <xf numFmtId="0" fontId="11" fillId="0" borderId="37" xfId="0" applyFont="1" applyBorder="1" applyProtection="1">
      <protection hidden="1"/>
    </xf>
    <xf numFmtId="0" fontId="11" fillId="0" borderId="28" xfId="0" applyFont="1" applyBorder="1" applyProtection="1">
      <protection hidden="1"/>
    </xf>
    <xf numFmtId="0" fontId="11" fillId="0" borderId="27" xfId="0" applyFont="1" applyBorder="1" applyProtection="1">
      <protection hidden="1"/>
    </xf>
    <xf numFmtId="0" fontId="11" fillId="0" borderId="37" xfId="0" applyFont="1" applyFill="1" applyBorder="1" applyAlignment="1" applyProtection="1">
      <alignment horizontal="center" vertical="center" wrapText="1"/>
      <protection hidden="1"/>
    </xf>
    <xf numFmtId="2" fontId="9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8" xfId="0" applyFont="1" applyFill="1" applyBorder="1" applyAlignment="1" applyProtection="1">
      <alignment horizontal="center"/>
      <protection hidden="1"/>
    </xf>
    <xf numFmtId="0" fontId="11" fillId="0" borderId="39" xfId="0" applyFont="1" applyBorder="1" applyAlignment="1" applyProtection="1">
      <alignment horizontal="center"/>
      <protection hidden="1"/>
    </xf>
    <xf numFmtId="0" fontId="21" fillId="14" borderId="0" xfId="6" applyFont="1" applyFill="1" applyBorder="1">
      <alignment horizontal="center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11" fillId="0" borderId="33" xfId="0" applyFont="1" applyFill="1" applyBorder="1" applyAlignment="1" applyProtection="1">
      <alignment horizontal="center" vertical="center"/>
      <protection hidden="1"/>
    </xf>
    <xf numFmtId="167" fontId="11" fillId="0" borderId="0" xfId="0" applyNumberFormat="1" applyFont="1" applyFill="1" applyBorder="1" applyAlignment="1" applyProtection="1">
      <alignment horizontal="center"/>
      <protection hidden="1"/>
    </xf>
    <xf numFmtId="0" fontId="11" fillId="0" borderId="35" xfId="0" applyFont="1" applyBorder="1" applyAlignment="1" applyProtection="1">
      <alignment horizontal="center"/>
      <protection hidden="1"/>
    </xf>
    <xf numFmtId="0" fontId="11" fillId="0" borderId="36" xfId="0" applyFont="1" applyBorder="1" applyAlignment="1" applyProtection="1">
      <alignment horizontal="center"/>
      <protection hidden="1"/>
    </xf>
    <xf numFmtId="167" fontId="11" fillId="0" borderId="39" xfId="0" applyNumberFormat="1" applyFont="1" applyFill="1" applyBorder="1" applyAlignment="1" applyProtection="1">
      <alignment horizontal="center"/>
      <protection hidden="1"/>
    </xf>
    <xf numFmtId="0" fontId="11" fillId="0" borderId="39" xfId="0" applyFont="1" applyFill="1" applyBorder="1" applyAlignment="1" applyProtection="1">
      <alignment horizontal="center"/>
      <protection hidden="1"/>
    </xf>
    <xf numFmtId="0" fontId="11" fillId="0" borderId="33" xfId="0" applyFont="1" applyFill="1" applyBorder="1" applyAlignment="1" applyProtection="1">
      <alignment horizontal="center"/>
      <protection hidden="1"/>
    </xf>
    <xf numFmtId="1" fontId="11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11" fillId="0" borderId="40" xfId="0" applyFont="1" applyFill="1" applyBorder="1" applyAlignment="1" applyProtection="1">
      <alignment horizontal="center" vertical="center"/>
      <protection hidden="1"/>
    </xf>
    <xf numFmtId="0" fontId="11" fillId="0" borderId="47" xfId="0" applyFont="1" applyFill="1" applyBorder="1" applyAlignment="1" applyProtection="1">
      <alignment horizontal="center" vertical="center"/>
      <protection hidden="1"/>
    </xf>
    <xf numFmtId="0" fontId="15" fillId="0" borderId="30" xfId="0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center" vertical="center" wrapText="1"/>
      <protection hidden="1"/>
    </xf>
    <xf numFmtId="14" fontId="15" fillId="0" borderId="9" xfId="0" applyNumberFormat="1" applyFont="1" applyFill="1" applyBorder="1" applyAlignment="1" applyProtection="1">
      <alignment horizontal="center" vertical="center" wrapText="1"/>
      <protection hidden="1"/>
    </xf>
    <xf numFmtId="2" fontId="15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/>
      <protection hidden="1"/>
    </xf>
    <xf numFmtId="168" fontId="15" fillId="0" borderId="9" xfId="0" applyNumberFormat="1" applyFont="1" applyFill="1" applyBorder="1" applyAlignment="1" applyProtection="1">
      <alignment horizontal="center" vertical="center" wrapText="1"/>
      <protection hidden="1"/>
    </xf>
    <xf numFmtId="165" fontId="15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2" xfId="0" applyFont="1" applyFill="1" applyBorder="1" applyAlignment="1" applyProtection="1">
      <alignment horizontal="center" vertical="center"/>
      <protection hidden="1"/>
    </xf>
    <xf numFmtId="0" fontId="15" fillId="0" borderId="9" xfId="0" applyFont="1" applyFill="1" applyBorder="1" applyAlignment="1" applyProtection="1">
      <alignment horizontal="center" vertical="center"/>
      <protection hidden="1"/>
    </xf>
    <xf numFmtId="167" fontId="15" fillId="0" borderId="9" xfId="0" applyNumberFormat="1" applyFont="1" applyFill="1" applyBorder="1" applyAlignment="1" applyProtection="1">
      <alignment horizontal="center" vertical="center"/>
      <protection hidden="1"/>
    </xf>
    <xf numFmtId="0" fontId="10" fillId="0" borderId="35" xfId="0" applyFont="1" applyFill="1" applyBorder="1" applyAlignment="1" applyProtection="1">
      <alignment horizontal="center" vertical="center" wrapText="1"/>
      <protection hidden="1"/>
    </xf>
    <xf numFmtId="0" fontId="15" fillId="0" borderId="36" xfId="0" applyFont="1" applyFill="1" applyBorder="1" applyAlignment="1" applyProtection="1">
      <alignment horizontal="center" vertical="center" wrapText="1"/>
      <protection hidden="1"/>
    </xf>
    <xf numFmtId="2" fontId="15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6" xfId="0" applyFont="1" applyFill="1" applyBorder="1" applyAlignment="1" applyProtection="1">
      <alignment horizontal="center" vertical="center"/>
      <protection hidden="1"/>
    </xf>
    <xf numFmtId="167" fontId="15" fillId="0" borderId="36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36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7" xfId="0" applyFont="1" applyFill="1" applyBorder="1" applyAlignment="1" applyProtection="1">
      <alignment horizontal="center" vertical="center" wrapText="1"/>
      <protection hidden="1"/>
    </xf>
    <xf numFmtId="0" fontId="10" fillId="0" borderId="38" xfId="0" applyFont="1" applyFill="1" applyBorder="1" applyAlignment="1" applyProtection="1">
      <alignment horizontal="center" vertical="center" wrapText="1"/>
      <protection hidden="1"/>
    </xf>
    <xf numFmtId="0" fontId="15" fillId="0" borderId="39" xfId="0" applyFont="1" applyFill="1" applyBorder="1" applyAlignment="1" applyProtection="1">
      <alignment horizontal="center" vertical="center" wrapText="1"/>
      <protection hidden="1"/>
    </xf>
    <xf numFmtId="14" fontId="15" fillId="0" borderId="39" xfId="0" applyNumberFormat="1" applyFont="1" applyFill="1" applyBorder="1" applyAlignment="1" applyProtection="1">
      <alignment horizontal="center" vertical="center" wrapText="1"/>
      <protection hidden="1"/>
    </xf>
    <xf numFmtId="166" fontId="15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9" xfId="0" applyFont="1" applyFill="1" applyBorder="1" applyAlignment="1" applyProtection="1">
      <alignment horizontal="center" vertical="center"/>
      <protection hidden="1"/>
    </xf>
    <xf numFmtId="167" fontId="15" fillId="0" borderId="39" xfId="0" applyNumberFormat="1" applyFont="1" applyFill="1" applyBorder="1" applyAlignment="1" applyProtection="1">
      <alignment horizontal="center" vertical="center" wrapText="1"/>
      <protection hidden="1"/>
    </xf>
    <xf numFmtId="164" fontId="15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3" xfId="0" applyFont="1" applyFill="1" applyBorder="1" applyAlignment="1" applyProtection="1">
      <alignment vertical="center" wrapText="1"/>
      <protection hidden="1"/>
    </xf>
    <xf numFmtId="0" fontId="15" fillId="0" borderId="13" xfId="0" applyFont="1" applyBorder="1" applyAlignment="1" applyProtection="1">
      <alignment horizontal="center" vertical="center"/>
      <protection hidden="1"/>
    </xf>
    <xf numFmtId="0" fontId="15" fillId="0" borderId="9" xfId="0" applyFont="1" applyBorder="1" applyAlignment="1" applyProtection="1">
      <alignment horizontal="center" vertical="center"/>
      <protection hidden="1"/>
    </xf>
    <xf numFmtId="167" fontId="15" fillId="0" borderId="9" xfId="0" applyNumberFormat="1" applyFont="1" applyBorder="1" applyAlignment="1" applyProtection="1">
      <alignment horizontal="center" vertical="center"/>
      <protection hidden="1"/>
    </xf>
    <xf numFmtId="14" fontId="15" fillId="0" borderId="32" xfId="0" applyNumberFormat="1" applyFont="1" applyBorder="1" applyAlignment="1" applyProtection="1">
      <alignment horizontal="center" vertical="center"/>
      <protection hidden="1"/>
    </xf>
    <xf numFmtId="0" fontId="15" fillId="0" borderId="25" xfId="0" applyFont="1" applyBorder="1" applyAlignment="1" applyProtection="1">
      <alignment horizontal="center" vertical="center"/>
      <protection hidden="1"/>
    </xf>
    <xf numFmtId="0" fontId="15" fillId="0" borderId="12" xfId="0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hidden="1"/>
    </xf>
    <xf numFmtId="167" fontId="15" fillId="0" borderId="12" xfId="0" applyNumberFormat="1" applyFont="1" applyBorder="1" applyAlignment="1" applyProtection="1">
      <alignment horizontal="center" vertical="center"/>
      <protection hidden="1"/>
    </xf>
    <xf numFmtId="14" fontId="15" fillId="0" borderId="50" xfId="0" applyNumberFormat="1" applyFont="1" applyBorder="1" applyAlignment="1" applyProtection="1">
      <alignment horizontal="center" vertical="center"/>
      <protection hidden="1"/>
    </xf>
    <xf numFmtId="0" fontId="15" fillId="0" borderId="35" xfId="0" applyFont="1" applyBorder="1" applyAlignment="1" applyProtection="1">
      <alignment horizontal="center" vertical="center"/>
      <protection hidden="1"/>
    </xf>
    <xf numFmtId="1" fontId="15" fillId="0" borderId="43" xfId="0" applyNumberFormat="1" applyFont="1" applyFill="1" applyBorder="1" applyAlignment="1" applyProtection="1">
      <alignment vertical="center" wrapText="1"/>
      <protection hidden="1"/>
    </xf>
    <xf numFmtId="165" fontId="15" fillId="0" borderId="36" xfId="0" applyNumberFormat="1" applyFont="1" applyBorder="1" applyAlignment="1" applyProtection="1">
      <alignment horizontal="center" vertical="center"/>
      <protection hidden="1"/>
    </xf>
    <xf numFmtId="0" fontId="15" fillId="0" borderId="36" xfId="0" applyFont="1" applyBorder="1" applyAlignment="1" applyProtection="1">
      <alignment horizontal="center" vertical="center"/>
      <protection hidden="1"/>
    </xf>
    <xf numFmtId="166" fontId="15" fillId="0" borderId="36" xfId="0" applyNumberFormat="1" applyFont="1" applyBorder="1" applyAlignment="1" applyProtection="1">
      <alignment horizontal="center" vertical="center"/>
      <protection hidden="1"/>
    </xf>
    <xf numFmtId="167" fontId="15" fillId="0" borderId="36" xfId="0" applyNumberFormat="1" applyFont="1" applyBorder="1" applyAlignment="1" applyProtection="1">
      <alignment horizontal="center" vertical="center"/>
      <protection hidden="1"/>
    </xf>
    <xf numFmtId="165" fontId="15" fillId="0" borderId="9" xfId="0" applyNumberFormat="1" applyFont="1" applyBorder="1" applyAlignment="1" applyProtection="1">
      <alignment horizontal="center" vertical="center"/>
      <protection hidden="1"/>
    </xf>
    <xf numFmtId="166" fontId="15" fillId="0" borderId="9" xfId="0" applyNumberFormat="1" applyFont="1" applyBorder="1" applyAlignment="1" applyProtection="1">
      <alignment horizontal="center" vertical="center"/>
      <protection hidden="1"/>
    </xf>
    <xf numFmtId="0" fontId="15" fillId="0" borderId="17" xfId="0" applyFont="1" applyBorder="1" applyAlignment="1" applyProtection="1">
      <alignment horizontal="center" vertical="center"/>
      <protection hidden="1"/>
    </xf>
    <xf numFmtId="1" fontId="15" fillId="0" borderId="19" xfId="0" applyNumberFormat="1" applyFont="1" applyFill="1" applyBorder="1" applyAlignment="1" applyProtection="1">
      <alignment vertical="center" wrapText="1"/>
      <protection hidden="1"/>
    </xf>
    <xf numFmtId="165" fontId="15" fillId="0" borderId="39" xfId="0" applyNumberFormat="1" applyFont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horizontal="center" vertical="center"/>
      <protection hidden="1"/>
    </xf>
    <xf numFmtId="166" fontId="15" fillId="0" borderId="39" xfId="0" applyNumberFormat="1" applyFont="1" applyBorder="1" applyAlignment="1" applyProtection="1">
      <alignment horizontal="center" vertical="center"/>
      <protection hidden="1"/>
    </xf>
    <xf numFmtId="167" fontId="15" fillId="0" borderId="39" xfId="0" applyNumberFormat="1" applyFont="1" applyBorder="1" applyAlignment="1" applyProtection="1">
      <alignment horizontal="center" vertical="center"/>
      <protection hidden="1"/>
    </xf>
    <xf numFmtId="1" fontId="15" fillId="0" borderId="36" xfId="0" applyNumberFormat="1" applyFont="1" applyFill="1" applyBorder="1" applyAlignment="1" applyProtection="1">
      <alignment vertical="center" wrapText="1"/>
      <protection hidden="1"/>
    </xf>
    <xf numFmtId="167" fontId="15" fillId="0" borderId="37" xfId="0" applyNumberFormat="1" applyFont="1" applyBorder="1" applyAlignment="1" applyProtection="1">
      <alignment horizontal="center" vertical="center"/>
      <protection hidden="1"/>
    </xf>
    <xf numFmtId="1" fontId="15" fillId="0" borderId="9" xfId="0" applyNumberFormat="1" applyFont="1" applyFill="1" applyBorder="1" applyAlignment="1" applyProtection="1">
      <alignment vertical="center" wrapText="1"/>
      <protection hidden="1"/>
    </xf>
    <xf numFmtId="167" fontId="15" fillId="0" borderId="32" xfId="0" applyNumberFormat="1" applyFont="1" applyBorder="1" applyAlignment="1" applyProtection="1">
      <alignment horizontal="center" vertical="center"/>
      <protection hidden="1"/>
    </xf>
    <xf numFmtId="1" fontId="15" fillId="0" borderId="39" xfId="0" applyNumberFormat="1" applyFont="1" applyFill="1" applyBorder="1" applyAlignment="1" applyProtection="1">
      <alignment vertical="center" wrapText="1"/>
      <protection hidden="1"/>
    </xf>
    <xf numFmtId="167" fontId="15" fillId="0" borderId="33" xfId="0" applyNumberFormat="1" applyFont="1" applyBorder="1" applyAlignment="1" applyProtection="1">
      <alignment horizontal="center" vertical="center"/>
      <protection hidden="1"/>
    </xf>
    <xf numFmtId="3" fontId="15" fillId="0" borderId="36" xfId="0" applyNumberFormat="1" applyFont="1" applyBorder="1" applyAlignment="1" applyProtection="1">
      <alignment horizontal="center" vertical="center" wrapText="1"/>
      <protection hidden="1"/>
    </xf>
    <xf numFmtId="167" fontId="15" fillId="2" borderId="36" xfId="0" applyNumberFormat="1" applyFont="1" applyFill="1" applyBorder="1" applyAlignment="1" applyProtection="1">
      <alignment horizontal="center" vertical="center"/>
      <protection hidden="1"/>
    </xf>
    <xf numFmtId="14" fontId="15" fillId="2" borderId="37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0" xfId="0" applyFont="1" applyBorder="1" applyAlignment="1" applyProtection="1">
      <alignment horizontal="center" vertical="center"/>
      <protection hidden="1"/>
    </xf>
    <xf numFmtId="3" fontId="15" fillId="0" borderId="9" xfId="0" applyNumberFormat="1" applyFont="1" applyBorder="1" applyAlignment="1" applyProtection="1">
      <alignment horizontal="center" vertical="center" wrapText="1"/>
      <protection hidden="1"/>
    </xf>
    <xf numFmtId="167" fontId="15" fillId="2" borderId="9" xfId="0" applyNumberFormat="1" applyFont="1" applyFill="1" applyBorder="1" applyAlignment="1" applyProtection="1">
      <alignment horizontal="center" vertical="center"/>
      <protection hidden="1"/>
    </xf>
    <xf numFmtId="14" fontId="15" fillId="2" borderId="32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38" xfId="0" applyFont="1" applyBorder="1" applyAlignment="1" applyProtection="1">
      <alignment horizontal="center" vertical="center"/>
      <protection hidden="1"/>
    </xf>
    <xf numFmtId="3" fontId="15" fillId="0" borderId="39" xfId="0" applyNumberFormat="1" applyFont="1" applyBorder="1" applyAlignment="1" applyProtection="1">
      <alignment horizontal="center" vertical="center" wrapText="1"/>
      <protection hidden="1"/>
    </xf>
    <xf numFmtId="167" fontId="15" fillId="2" borderId="39" xfId="0" applyNumberFormat="1" applyFont="1" applyFill="1" applyBorder="1" applyAlignment="1" applyProtection="1">
      <alignment horizontal="center" vertical="center"/>
      <protection hidden="1"/>
    </xf>
    <xf numFmtId="0" fontId="15" fillId="2" borderId="33" xfId="0" applyFont="1" applyFill="1" applyBorder="1" applyAlignment="1" applyProtection="1">
      <alignment horizontal="center" vertical="center" wrapText="1"/>
      <protection hidden="1"/>
    </xf>
    <xf numFmtId="0" fontId="15" fillId="0" borderId="1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Protection="1">
      <protection hidden="1"/>
    </xf>
    <xf numFmtId="0" fontId="15" fillId="0" borderId="0" xfId="0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67" fontId="15" fillId="2" borderId="0" xfId="0" applyNumberFormat="1" applyFont="1" applyFill="1" applyBorder="1" applyAlignment="1" applyProtection="1">
      <alignment horizontal="center" vertical="center"/>
      <protection hidden="1"/>
    </xf>
    <xf numFmtId="0" fontId="15" fillId="2" borderId="44" xfId="0" applyFont="1" applyFill="1" applyBorder="1" applyProtection="1">
      <protection hidden="1"/>
    </xf>
    <xf numFmtId="0" fontId="23" fillId="2" borderId="33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Border="1" applyProtection="1">
      <protection hidden="1"/>
    </xf>
    <xf numFmtId="167" fontId="15" fillId="0" borderId="0" xfId="0" applyNumberFormat="1" applyFont="1" applyBorder="1" applyAlignment="1" applyProtection="1">
      <alignment horizontal="center" vertical="center"/>
      <protection hidden="1"/>
    </xf>
    <xf numFmtId="0" fontId="15" fillId="0" borderId="44" xfId="0" applyFont="1" applyBorder="1" applyProtection="1">
      <protection hidden="1"/>
    </xf>
    <xf numFmtId="0" fontId="15" fillId="0" borderId="42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Protection="1">
      <protection hidden="1"/>
    </xf>
    <xf numFmtId="3" fontId="15" fillId="0" borderId="35" xfId="0" applyNumberFormat="1" applyFont="1" applyBorder="1" applyAlignment="1" applyProtection="1">
      <alignment horizontal="center" vertical="center" wrapText="1"/>
      <protection hidden="1"/>
    </xf>
    <xf numFmtId="3" fontId="15" fillId="0" borderId="30" xfId="0" applyNumberFormat="1" applyFont="1" applyBorder="1" applyAlignment="1" applyProtection="1">
      <alignment horizontal="center" vertical="center" wrapText="1"/>
      <protection hidden="1"/>
    </xf>
    <xf numFmtId="3" fontId="15" fillId="0" borderId="38" xfId="0" applyNumberFormat="1" applyFont="1" applyBorder="1" applyAlignment="1" applyProtection="1">
      <alignment horizontal="center" vertical="center" wrapText="1"/>
      <protection hidden="1"/>
    </xf>
    <xf numFmtId="14" fontId="15" fillId="2" borderId="33" xfId="0" applyNumberFormat="1" applyFont="1" applyFill="1" applyBorder="1" applyAlignment="1" applyProtection="1">
      <alignment horizontal="center" vertical="center" wrapText="1"/>
      <protection hidden="1"/>
    </xf>
    <xf numFmtId="0" fontId="22" fillId="2" borderId="36" xfId="0" applyFont="1" applyFill="1" applyBorder="1" applyAlignment="1" applyProtection="1">
      <alignment horizontal="center"/>
      <protection hidden="1"/>
    </xf>
    <xf numFmtId="0" fontId="15" fillId="2" borderId="36" xfId="0" applyFont="1" applyFill="1" applyBorder="1" applyAlignment="1" applyProtection="1">
      <alignment horizontal="center" vertical="center" wrapText="1"/>
      <protection hidden="1"/>
    </xf>
    <xf numFmtId="0" fontId="15" fillId="2" borderId="36" xfId="0" applyFont="1" applyFill="1" applyBorder="1" applyAlignment="1" applyProtection="1">
      <alignment horizontal="center" vertical="center"/>
      <protection hidden="1"/>
    </xf>
    <xf numFmtId="165" fontId="15" fillId="2" borderId="36" xfId="0" applyNumberFormat="1" applyFont="1" applyFill="1" applyBorder="1" applyAlignment="1" applyProtection="1">
      <alignment horizontal="center" vertical="center"/>
      <protection hidden="1"/>
    </xf>
    <xf numFmtId="14" fontId="15" fillId="2" borderId="37" xfId="0" applyNumberFormat="1" applyFont="1" applyFill="1" applyBorder="1" applyAlignment="1">
      <alignment horizontal="center" vertical="center" wrapText="1"/>
    </xf>
    <xf numFmtId="0" fontId="22" fillId="2" borderId="9" xfId="0" applyFont="1" applyFill="1" applyBorder="1" applyAlignment="1" applyProtection="1">
      <alignment horizontal="center"/>
      <protection hidden="1"/>
    </xf>
    <xf numFmtId="0" fontId="15" fillId="2" borderId="9" xfId="0" applyFont="1" applyFill="1" applyBorder="1" applyAlignment="1" applyProtection="1">
      <alignment horizontal="center" vertical="center"/>
      <protection hidden="1"/>
    </xf>
    <xf numFmtId="166" fontId="15" fillId="2" borderId="9" xfId="0" applyNumberFormat="1" applyFont="1" applyFill="1" applyBorder="1" applyAlignment="1" applyProtection="1">
      <alignment horizontal="center" vertical="center"/>
      <protection hidden="1"/>
    </xf>
    <xf numFmtId="14" fontId="15" fillId="2" borderId="32" xfId="0" applyNumberFormat="1" applyFont="1" applyFill="1" applyBorder="1" applyAlignment="1">
      <alignment horizontal="center" vertical="center" wrapText="1"/>
    </xf>
    <xf numFmtId="0" fontId="22" fillId="2" borderId="39" xfId="0" applyFont="1" applyFill="1" applyBorder="1" applyAlignment="1" applyProtection="1">
      <alignment horizontal="center"/>
      <protection hidden="1"/>
    </xf>
    <xf numFmtId="0" fontId="15" fillId="2" borderId="39" xfId="0" applyFont="1" applyFill="1" applyBorder="1" applyAlignment="1" applyProtection="1">
      <alignment horizontal="center" vertical="center" wrapText="1"/>
      <protection hidden="1"/>
    </xf>
    <xf numFmtId="0" fontId="15" fillId="2" borderId="39" xfId="0" applyFont="1" applyFill="1" applyBorder="1" applyAlignment="1" applyProtection="1">
      <alignment horizontal="center" vertical="center"/>
      <protection hidden="1"/>
    </xf>
    <xf numFmtId="166" fontId="15" fillId="2" borderId="39" xfId="0" applyNumberFormat="1" applyFont="1" applyFill="1" applyBorder="1" applyAlignment="1" applyProtection="1">
      <alignment horizontal="center" vertical="center"/>
      <protection hidden="1"/>
    </xf>
    <xf numFmtId="14" fontId="15" fillId="2" borderId="33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 applyProtection="1">
      <alignment horizontal="center" vertical="center"/>
      <protection hidden="1"/>
    </xf>
    <xf numFmtId="0" fontId="22" fillId="2" borderId="20" xfId="0" applyFont="1" applyFill="1" applyBorder="1" applyAlignment="1" applyProtection="1">
      <alignment vertical="center"/>
      <protection hidden="1"/>
    </xf>
    <xf numFmtId="0" fontId="15" fillId="2" borderId="20" xfId="0" applyFont="1" applyFill="1" applyBorder="1" applyAlignment="1" applyProtection="1">
      <alignment horizontal="center" vertical="center" wrapText="1"/>
      <protection hidden="1"/>
    </xf>
    <xf numFmtId="0" fontId="15" fillId="2" borderId="20" xfId="0" applyFont="1" applyFill="1" applyBorder="1" applyAlignment="1" applyProtection="1">
      <alignment horizontal="center" vertical="center"/>
      <protection hidden="1"/>
    </xf>
    <xf numFmtId="167" fontId="15" fillId="2" borderId="26" xfId="0" applyNumberFormat="1" applyFont="1" applyFill="1" applyBorder="1" applyAlignment="1" applyProtection="1">
      <alignment horizontal="center" vertical="center"/>
      <protection hidden="1"/>
    </xf>
    <xf numFmtId="14" fontId="15" fillId="2" borderId="1" xfId="0" applyNumberFormat="1" applyFont="1" applyFill="1" applyBorder="1" applyAlignment="1">
      <alignment vertical="center" wrapText="1"/>
    </xf>
    <xf numFmtId="0" fontId="15" fillId="2" borderId="36" xfId="0" applyFont="1" applyFill="1" applyBorder="1" applyAlignment="1">
      <alignment horizontal="center" vertical="center" wrapText="1"/>
    </xf>
    <xf numFmtId="164" fontId="15" fillId="2" borderId="36" xfId="0" applyNumberFormat="1" applyFont="1" applyFill="1" applyBorder="1" applyAlignment="1">
      <alignment horizontal="center" vertical="center" wrapText="1"/>
    </xf>
    <xf numFmtId="166" fontId="15" fillId="2" borderId="36" xfId="0" applyNumberFormat="1" applyFont="1" applyFill="1" applyBorder="1" applyAlignment="1">
      <alignment horizontal="center" vertical="center" wrapText="1"/>
    </xf>
    <xf numFmtId="14" fontId="15" fillId="0" borderId="37" xfId="0" applyNumberFormat="1" applyFont="1" applyBorder="1" applyAlignment="1" applyProtection="1">
      <alignment horizontal="center" vertical="center"/>
      <protection hidden="1"/>
    </xf>
    <xf numFmtId="0" fontId="15" fillId="2" borderId="9" xfId="0" applyFont="1" applyFill="1" applyBorder="1" applyAlignment="1">
      <alignment horizontal="center" vertical="center" wrapText="1"/>
    </xf>
    <xf numFmtId="164" fontId="15" fillId="2" borderId="9" xfId="0" applyNumberFormat="1" applyFont="1" applyFill="1" applyBorder="1" applyAlignment="1">
      <alignment horizontal="center" vertical="center" wrapText="1"/>
    </xf>
    <xf numFmtId="166" fontId="15" fillId="2" borderId="9" xfId="0" applyNumberFormat="1" applyFont="1" applyFill="1" applyBorder="1" applyAlignment="1">
      <alignment horizontal="center" vertical="center" wrapText="1"/>
    </xf>
    <xf numFmtId="2" fontId="15" fillId="2" borderId="9" xfId="0" applyNumberFormat="1" applyFont="1" applyFill="1" applyBorder="1" applyAlignment="1">
      <alignment horizontal="center" vertical="center" wrapText="1"/>
    </xf>
    <xf numFmtId="165" fontId="15" fillId="2" borderId="9" xfId="0" applyNumberFormat="1" applyFont="1" applyFill="1" applyBorder="1" applyAlignment="1">
      <alignment horizontal="center" vertical="center" wrapText="1"/>
    </xf>
    <xf numFmtId="2" fontId="15" fillId="2" borderId="39" xfId="0" applyNumberFormat="1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164" fontId="15" fillId="2" borderId="39" xfId="0" applyNumberFormat="1" applyFont="1" applyFill="1" applyBorder="1" applyAlignment="1">
      <alignment horizontal="center" vertical="center" wrapText="1"/>
    </xf>
    <xf numFmtId="166" fontId="15" fillId="2" borderId="39" xfId="0" applyNumberFormat="1" applyFont="1" applyFill="1" applyBorder="1" applyAlignment="1">
      <alignment horizontal="center" vertical="center" wrapText="1"/>
    </xf>
    <xf numFmtId="14" fontId="15" fillId="0" borderId="33" xfId="0" applyNumberFormat="1" applyFont="1" applyBorder="1" applyAlignment="1" applyProtection="1">
      <alignment horizontal="center" vertical="center"/>
      <protection hidden="1"/>
    </xf>
    <xf numFmtId="0" fontId="15" fillId="0" borderId="15" xfId="0" applyFont="1" applyBorder="1" applyAlignment="1" applyProtection="1">
      <alignment horizontal="center" vertical="center"/>
      <protection hidden="1"/>
    </xf>
    <xf numFmtId="0" fontId="22" fillId="0" borderId="22" xfId="0" applyFont="1" applyBorder="1" applyProtection="1">
      <protection hidden="1"/>
    </xf>
    <xf numFmtId="0" fontId="15" fillId="2" borderId="0" xfId="0" applyFont="1" applyFill="1" applyBorder="1" applyAlignment="1" applyProtection="1">
      <alignment horizontal="center" vertical="center"/>
      <protection hidden="1"/>
    </xf>
    <xf numFmtId="2" fontId="15" fillId="2" borderId="0" xfId="0" applyNumberFormat="1" applyFont="1" applyFill="1" applyBorder="1" applyAlignment="1" applyProtection="1">
      <alignment horizontal="center" vertical="center"/>
      <protection hidden="1"/>
    </xf>
    <xf numFmtId="2" fontId="15" fillId="2" borderId="36" xfId="0" applyNumberFormat="1" applyFont="1" applyFill="1" applyBorder="1" applyAlignment="1">
      <alignment horizontal="center" vertical="center" wrapText="1"/>
    </xf>
    <xf numFmtId="0" fontId="22" fillId="0" borderId="39" xfId="0" applyFont="1" applyBorder="1" applyAlignment="1" applyProtection="1">
      <alignment horizontal="center" vertical="center"/>
      <protection hidden="1"/>
    </xf>
    <xf numFmtId="165" fontId="15" fillId="2" borderId="39" xfId="0" applyNumberFormat="1" applyFont="1" applyFill="1" applyBorder="1" applyAlignment="1">
      <alignment horizontal="center" vertical="center" wrapText="1"/>
    </xf>
    <xf numFmtId="167" fontId="15" fillId="2" borderId="39" xfId="0" applyNumberFormat="1" applyFont="1" applyFill="1" applyBorder="1" applyAlignment="1">
      <alignment horizontal="center" vertical="center" wrapText="1"/>
    </xf>
    <xf numFmtId="166" fontId="15" fillId="2" borderId="36" xfId="0" applyNumberFormat="1" applyFont="1" applyFill="1" applyBorder="1" applyAlignment="1" applyProtection="1">
      <alignment horizontal="center" vertical="center"/>
      <protection hidden="1"/>
    </xf>
    <xf numFmtId="2" fontId="15" fillId="2" borderId="36" xfId="0" applyNumberFormat="1" applyFont="1" applyFill="1" applyBorder="1" applyAlignment="1" applyProtection="1">
      <alignment horizontal="center" vertical="center"/>
      <protection hidden="1"/>
    </xf>
    <xf numFmtId="0" fontId="15" fillId="2" borderId="32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vertical="justify" wrapText="1"/>
    </xf>
    <xf numFmtId="1" fontId="5" fillId="0" borderId="0" xfId="0" applyNumberFormat="1" applyFont="1"/>
    <xf numFmtId="1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16" fillId="0" borderId="6" xfId="0" applyFont="1" applyBorder="1" applyAlignment="1" applyProtection="1">
      <alignment horizontal="center" vertical="center"/>
      <protection hidden="1"/>
    </xf>
    <xf numFmtId="0" fontId="16" fillId="0" borderId="7" xfId="0" applyFont="1" applyBorder="1" applyAlignment="1" applyProtection="1">
      <alignment horizontal="center" vertical="center"/>
      <protection hidden="1"/>
    </xf>
    <xf numFmtId="0" fontId="16" fillId="0" borderId="8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 textRotation="90" wrapText="1"/>
      <protection hidden="1"/>
    </xf>
    <xf numFmtId="0" fontId="11" fillId="0" borderId="53" xfId="0" applyFont="1" applyBorder="1" applyAlignment="1" applyProtection="1">
      <alignment horizontal="center" vertical="center" textRotation="90" wrapText="1"/>
      <protection hidden="1"/>
    </xf>
    <xf numFmtId="0" fontId="11" fillId="0" borderId="45" xfId="0" applyFont="1" applyBorder="1" applyAlignment="1" applyProtection="1">
      <alignment horizontal="center" vertical="center" textRotation="90" wrapText="1"/>
      <protection hidden="1"/>
    </xf>
    <xf numFmtId="0" fontId="12" fillId="9" borderId="6" xfId="0" applyFont="1" applyFill="1" applyBorder="1" applyAlignment="1" applyProtection="1">
      <alignment horizontal="center" vertical="center" wrapText="1"/>
      <protection hidden="1"/>
    </xf>
    <xf numFmtId="0" fontId="12" fillId="9" borderId="7" xfId="0" applyFont="1" applyFill="1" applyBorder="1" applyAlignment="1" applyProtection="1">
      <alignment horizontal="center" vertical="center" wrapText="1"/>
      <protection hidden="1"/>
    </xf>
    <xf numFmtId="0" fontId="12" fillId="9" borderId="8" xfId="0" applyFont="1" applyFill="1" applyBorder="1" applyAlignment="1" applyProtection="1">
      <alignment horizontal="center" vertical="center" wrapText="1"/>
      <protection hidden="1"/>
    </xf>
    <xf numFmtId="0" fontId="19" fillId="9" borderId="6" xfId="0" applyFont="1" applyFill="1" applyBorder="1" applyAlignment="1" applyProtection="1">
      <alignment horizontal="center" vertical="center"/>
      <protection hidden="1"/>
    </xf>
    <xf numFmtId="0" fontId="19" fillId="9" borderId="7" xfId="0" applyFont="1" applyFill="1" applyBorder="1" applyAlignment="1" applyProtection="1">
      <alignment horizontal="center" vertical="center"/>
      <protection hidden="1"/>
    </xf>
    <xf numFmtId="0" fontId="19" fillId="9" borderId="8" xfId="0" applyFont="1" applyFill="1" applyBorder="1" applyAlignment="1" applyProtection="1">
      <alignment horizontal="center" vertical="center"/>
      <protection hidden="1"/>
    </xf>
    <xf numFmtId="0" fontId="11" fillId="10" borderId="6" xfId="0" applyFont="1" applyFill="1" applyBorder="1" applyAlignment="1" applyProtection="1">
      <alignment horizontal="center" vertical="center"/>
      <protection hidden="1"/>
    </xf>
    <xf numFmtId="0" fontId="11" fillId="10" borderId="7" xfId="0" applyFont="1" applyFill="1" applyBorder="1" applyAlignment="1" applyProtection="1">
      <alignment horizontal="center" vertical="center"/>
      <protection hidden="1"/>
    </xf>
    <xf numFmtId="0" fontId="11" fillId="10" borderId="8" xfId="0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49" xfId="0" applyFont="1" applyFill="1" applyBorder="1" applyAlignment="1" applyProtection="1">
      <alignment horizontal="center" vertical="center"/>
      <protection hidden="1"/>
    </xf>
    <xf numFmtId="0" fontId="11" fillId="0" borderId="48" xfId="0" applyFont="1" applyFill="1" applyBorder="1" applyAlignment="1" applyProtection="1">
      <alignment horizontal="center" vertical="center"/>
      <protection hidden="1"/>
    </xf>
    <xf numFmtId="0" fontId="18" fillId="9" borderId="6" xfId="0" applyFont="1" applyFill="1" applyBorder="1" applyAlignment="1" applyProtection="1">
      <alignment horizontal="center" vertical="center"/>
      <protection hidden="1"/>
    </xf>
    <xf numFmtId="0" fontId="18" fillId="9" borderId="7" xfId="0" applyFont="1" applyFill="1" applyBorder="1" applyAlignment="1" applyProtection="1">
      <alignment horizontal="center" vertical="center"/>
      <protection hidden="1"/>
    </xf>
    <xf numFmtId="0" fontId="18" fillId="9" borderId="8" xfId="0" applyFont="1" applyFill="1" applyBorder="1" applyAlignment="1" applyProtection="1">
      <alignment horizontal="center" vertical="center"/>
      <protection hidden="1"/>
    </xf>
    <xf numFmtId="0" fontId="4" fillId="10" borderId="2" xfId="0" applyFont="1" applyFill="1" applyBorder="1" applyAlignment="1" applyProtection="1">
      <alignment horizontal="center" vertical="center" wrapText="1"/>
      <protection hidden="1"/>
    </xf>
    <xf numFmtId="0" fontId="4" fillId="10" borderId="3" xfId="0" applyFont="1" applyFill="1" applyBorder="1" applyAlignment="1" applyProtection="1">
      <alignment horizontal="center" vertical="center" wrapText="1"/>
      <protection hidden="1"/>
    </xf>
    <xf numFmtId="0" fontId="4" fillId="10" borderId="4" xfId="0" applyFont="1" applyFill="1" applyBorder="1" applyAlignment="1" applyProtection="1">
      <alignment horizontal="center" vertical="center" wrapText="1"/>
      <protection hidden="1"/>
    </xf>
    <xf numFmtId="0" fontId="12" fillId="9" borderId="6" xfId="0" applyFont="1" applyFill="1" applyBorder="1" applyAlignment="1" applyProtection="1">
      <alignment horizontal="center" vertical="center"/>
      <protection hidden="1"/>
    </xf>
    <xf numFmtId="0" fontId="12" fillId="9" borderId="7" xfId="0" applyFont="1" applyFill="1" applyBorder="1" applyAlignment="1" applyProtection="1">
      <alignment horizontal="center" vertical="center"/>
      <protection hidden="1"/>
    </xf>
    <xf numFmtId="0" fontId="12" fillId="9" borderId="8" xfId="0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/>
      <protection hidden="1"/>
    </xf>
    <xf numFmtId="0" fontId="11" fillId="0" borderId="43" xfId="0" applyFont="1" applyFill="1" applyBorder="1" applyAlignment="1" applyProtection="1">
      <alignment horizontal="center"/>
      <protection hidden="1"/>
    </xf>
    <xf numFmtId="14" fontId="15" fillId="0" borderId="55" xfId="0" applyNumberFormat="1" applyFont="1" applyBorder="1" applyAlignment="1" applyProtection="1">
      <alignment horizontal="center" vertical="center"/>
      <protection hidden="1"/>
    </xf>
    <xf numFmtId="14" fontId="15" fillId="0" borderId="51" xfId="0" applyNumberFormat="1" applyFont="1" applyBorder="1" applyAlignment="1" applyProtection="1">
      <alignment horizontal="center" vertical="center"/>
      <protection hidden="1"/>
    </xf>
    <xf numFmtId="14" fontId="15" fillId="0" borderId="56" xfId="0" applyNumberFormat="1" applyFont="1" applyBorder="1" applyAlignment="1" applyProtection="1">
      <alignment horizontal="center" vertical="center"/>
      <protection hidden="1"/>
    </xf>
    <xf numFmtId="0" fontId="22" fillId="0" borderId="52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47" xfId="0" applyFont="1" applyBorder="1" applyAlignment="1" applyProtection="1">
      <alignment horizontal="center" vertical="center"/>
      <protection hidden="1"/>
    </xf>
    <xf numFmtId="0" fontId="22" fillId="0" borderId="36" xfId="0" applyFont="1" applyBorder="1" applyAlignment="1" applyProtection="1">
      <alignment horizontal="center" vertical="center"/>
      <protection hidden="1"/>
    </xf>
    <xf numFmtId="0" fontId="22" fillId="0" borderId="9" xfId="0" applyFont="1" applyBorder="1" applyAlignment="1" applyProtection="1">
      <alignment horizontal="center" vertical="center"/>
      <protection hidden="1"/>
    </xf>
    <xf numFmtId="0" fontId="22" fillId="0" borderId="39" xfId="0" applyFont="1" applyBorder="1" applyAlignment="1" applyProtection="1">
      <alignment horizontal="center" vertical="center"/>
      <protection hidden="1"/>
    </xf>
    <xf numFmtId="0" fontId="22" fillId="0" borderId="27" xfId="0" applyFont="1" applyBorder="1" applyAlignment="1" applyProtection="1">
      <alignment horizontal="center" vertical="center"/>
      <protection hidden="1"/>
    </xf>
    <xf numFmtId="0" fontId="22" fillId="0" borderId="22" xfId="0" applyFont="1" applyBorder="1" applyAlignment="1" applyProtection="1">
      <alignment horizontal="center" vertical="center"/>
      <protection hidden="1"/>
    </xf>
    <xf numFmtId="0" fontId="22" fillId="0" borderId="41" xfId="0" applyFont="1" applyBorder="1" applyAlignment="1" applyProtection="1">
      <alignment horizontal="center" vertical="center"/>
      <protection hidden="1"/>
    </xf>
    <xf numFmtId="0" fontId="11" fillId="0" borderId="54" xfId="0" applyFont="1" applyBorder="1" applyAlignment="1" applyProtection="1">
      <alignment horizontal="center" vertical="center" textRotation="90"/>
      <protection hidden="1"/>
    </xf>
    <xf numFmtId="0" fontId="11" fillId="0" borderId="10" xfId="0" applyFont="1" applyBorder="1" applyAlignment="1" applyProtection="1">
      <alignment horizontal="center" vertical="center" textRotation="90"/>
      <protection hidden="1"/>
    </xf>
    <xf numFmtId="0" fontId="11" fillId="0" borderId="42" xfId="0" applyFont="1" applyBorder="1" applyAlignment="1" applyProtection="1">
      <alignment horizontal="center" vertical="center" textRotation="90"/>
      <protection hidden="1"/>
    </xf>
    <xf numFmtId="0" fontId="11" fillId="0" borderId="53" xfId="0" applyFont="1" applyBorder="1" applyAlignment="1" applyProtection="1">
      <alignment horizontal="center" vertical="center" textRotation="90"/>
      <protection hidden="1"/>
    </xf>
    <xf numFmtId="0" fontId="11" fillId="0" borderId="45" xfId="0" applyFont="1" applyBorder="1" applyAlignment="1" applyProtection="1">
      <alignment horizontal="center" vertical="center" textRotation="90"/>
      <protection hidden="1"/>
    </xf>
    <xf numFmtId="0" fontId="11" fillId="0" borderId="10" xfId="0" applyFont="1" applyBorder="1" applyAlignment="1" applyProtection="1">
      <alignment horizontal="center" vertical="center" textRotation="90" wrapText="1"/>
      <protection hidden="1"/>
    </xf>
    <xf numFmtId="0" fontId="11" fillId="0" borderId="42" xfId="0" applyFont="1" applyBorder="1" applyAlignment="1" applyProtection="1">
      <alignment horizontal="center" vertical="center" textRotation="90" wrapText="1"/>
      <protection hidden="1"/>
    </xf>
    <xf numFmtId="0" fontId="4" fillId="0" borderId="2" xfId="0" applyFont="1" applyBorder="1" applyAlignment="1" applyProtection="1">
      <alignment horizontal="center" vertical="center" textRotation="90" wrapText="1"/>
      <protection hidden="1"/>
    </xf>
    <xf numFmtId="0" fontId="4" fillId="0" borderId="10" xfId="0" applyFont="1" applyBorder="1" applyAlignment="1" applyProtection="1">
      <alignment horizontal="center" vertical="center" textRotation="90" wrapText="1"/>
      <protection hidden="1"/>
    </xf>
    <xf numFmtId="0" fontId="4" fillId="0" borderId="42" xfId="0" applyFont="1" applyBorder="1" applyAlignment="1" applyProtection="1">
      <alignment horizontal="center" vertical="center" textRotation="90" wrapText="1"/>
      <protection hidden="1"/>
    </xf>
    <xf numFmtId="0" fontId="11" fillId="0" borderId="2" xfId="0" applyFont="1" applyBorder="1" applyAlignment="1" applyProtection="1">
      <alignment horizontal="center" vertical="center" textRotation="90"/>
      <protection hidden="1"/>
    </xf>
    <xf numFmtId="0" fontId="1" fillId="0" borderId="54" xfId="0" applyFont="1" applyBorder="1" applyAlignment="1" applyProtection="1">
      <alignment horizontal="center" vertical="center" textRotation="90" wrapText="1"/>
      <protection hidden="1"/>
    </xf>
    <xf numFmtId="0" fontId="1" fillId="0" borderId="53" xfId="0" applyFont="1" applyBorder="1" applyAlignment="1" applyProtection="1">
      <alignment horizontal="center" vertical="center" textRotation="90" wrapText="1"/>
      <protection hidden="1"/>
    </xf>
    <xf numFmtId="0" fontId="1" fillId="0" borderId="45" xfId="0" applyFont="1" applyBorder="1" applyAlignment="1" applyProtection="1">
      <alignment horizontal="center" vertical="center" textRotation="90" wrapText="1"/>
      <protection hidden="1"/>
    </xf>
    <xf numFmtId="0" fontId="11" fillId="0" borderId="9" xfId="0" applyFont="1" applyFill="1" applyBorder="1" applyAlignment="1" applyProtection="1">
      <alignment horizontal="center" vertical="center"/>
      <protection hidden="1"/>
    </xf>
    <xf numFmtId="0" fontId="11" fillId="0" borderId="32" xfId="0" applyFont="1" applyFill="1" applyBorder="1" applyAlignment="1" applyProtection="1">
      <alignment horizontal="center" vertical="center"/>
      <protection hidden="1"/>
    </xf>
    <xf numFmtId="0" fontId="11" fillId="0" borderId="39" xfId="0" applyFont="1" applyFill="1" applyBorder="1" applyAlignment="1" applyProtection="1">
      <alignment horizontal="center" vertical="center"/>
      <protection hidden="1"/>
    </xf>
    <xf numFmtId="0" fontId="11" fillId="0" borderId="33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2" fillId="9" borderId="2" xfId="0" applyFont="1" applyFill="1" applyBorder="1" applyAlignment="1" applyProtection="1">
      <alignment horizontal="center" vertical="center" wrapText="1"/>
      <protection hidden="1"/>
    </xf>
    <xf numFmtId="0" fontId="12" fillId="9" borderId="3" xfId="0" applyFont="1" applyFill="1" applyBorder="1" applyAlignment="1" applyProtection="1">
      <alignment horizontal="center" vertical="center" wrapText="1"/>
      <protection hidden="1"/>
    </xf>
    <xf numFmtId="0" fontId="12" fillId="9" borderId="4" xfId="0" applyFont="1" applyFill="1" applyBorder="1" applyAlignment="1" applyProtection="1">
      <alignment horizontal="center" vertical="center" wrapText="1"/>
      <protection hidden="1"/>
    </xf>
    <xf numFmtId="0" fontId="12" fillId="9" borderId="42" xfId="0" applyFont="1" applyFill="1" applyBorder="1" applyAlignment="1" applyProtection="1">
      <alignment horizontal="center" vertical="center" wrapText="1"/>
      <protection hidden="1"/>
    </xf>
    <xf numFmtId="0" fontId="12" fillId="9" borderId="5" xfId="0" applyFont="1" applyFill="1" applyBorder="1" applyAlignment="1" applyProtection="1">
      <alignment horizontal="center" vertical="center" wrapText="1"/>
      <protection hidden="1"/>
    </xf>
    <xf numFmtId="0" fontId="12" fillId="9" borderId="34" xfId="0" applyFont="1" applyFill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textRotation="90" wrapText="1"/>
      <protection hidden="1"/>
    </xf>
    <xf numFmtId="0" fontId="2" fillId="0" borderId="53" xfId="0" applyFont="1" applyBorder="1" applyAlignment="1" applyProtection="1">
      <alignment horizontal="center" vertical="center" textRotation="90" wrapText="1"/>
      <protection hidden="1"/>
    </xf>
    <xf numFmtId="0" fontId="1" fillId="10" borderId="6" xfId="0" applyFont="1" applyFill="1" applyBorder="1" applyAlignment="1" applyProtection="1">
      <alignment horizontal="center" vertical="center"/>
      <protection hidden="1"/>
    </xf>
    <xf numFmtId="0" fontId="1" fillId="10" borderId="7" xfId="0" applyFont="1" applyFill="1" applyBorder="1" applyAlignment="1" applyProtection="1">
      <alignment horizontal="center" vertical="center"/>
      <protection hidden="1"/>
    </xf>
    <xf numFmtId="0" fontId="1" fillId="10" borderId="8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67" fontId="5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4" fillId="0" borderId="0" xfId="0" applyFont="1" applyAlignment="1">
      <alignment horizontal="left" vertical="justify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</cellXfs>
  <cellStyles count="8">
    <cellStyle name="Buena" xfId="1" builtinId="26"/>
    <cellStyle name="Estilo 1" xfId="2"/>
    <cellStyle name="Estilo 2" xfId="3"/>
    <cellStyle name="Estilo 3" xfId="4"/>
    <cellStyle name="Estilo 4" xfId="5"/>
    <cellStyle name="Estilo 5" xfId="6"/>
    <cellStyle name="Estilo 6" xfId="7"/>
    <cellStyle name="Normal" xfId="0" builtinId="0"/>
  </cellStyles>
  <dxfs count="0"/>
  <tableStyles count="0" defaultTableStyle="TableStyleMedium2" defaultPivotStyle="PivotStyleLight16"/>
  <colors>
    <mruColors>
      <color rgb="FFDDEBF7"/>
      <color rgb="FF073763"/>
      <color rgb="FF91C6F7"/>
      <color rgb="FF81B0E4"/>
      <color rgb="FF9BC2E6"/>
      <color rgb="FF5FF3CB"/>
      <color rgb="FF538DD5"/>
      <color rgb="FF92D050"/>
      <color rgb="FFFCE4D6"/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\\Abeltran\publico\Logo%20completo.gif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96250</xdr:colOff>
      <xdr:row>0</xdr:row>
      <xdr:rowOff>86593</xdr:rowOff>
    </xdr:from>
    <xdr:to>
      <xdr:col>3</xdr:col>
      <xdr:colOff>967477</xdr:colOff>
      <xdr:row>0</xdr:row>
      <xdr:rowOff>921940</xdr:rowOff>
    </xdr:to>
    <xdr:pic>
      <xdr:nvPicPr>
        <xdr:cNvPr id="2" name="Picture 50" descr="\\Abeltran\publico\Logo completo.gi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2200033" y="86593"/>
          <a:ext cx="1923118" cy="8353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P191"/>
  <sheetViews>
    <sheetView showGridLines="0" view="pageBreakPreview" topLeftCell="A4" zoomScale="80" zoomScaleNormal="50" zoomScaleSheetLayoutView="80" workbookViewId="0">
      <selection activeCell="L8" sqref="L8"/>
    </sheetView>
  </sheetViews>
  <sheetFormatPr baseColWidth="10" defaultColWidth="15.7109375" defaultRowHeight="35.1" customHeight="1" x14ac:dyDescent="0.2"/>
  <cols>
    <col min="1" max="4" width="15.7109375" style="28"/>
    <col min="5" max="5" width="19.140625" style="28" customWidth="1"/>
    <col min="6" max="9" width="15.7109375" style="28"/>
    <col min="10" max="11" width="16.5703125" style="28" customWidth="1"/>
    <col min="12" max="12" width="20.42578125" style="28" customWidth="1"/>
    <col min="13" max="14" width="16.5703125" style="28" customWidth="1"/>
    <col min="15" max="15" width="15.7109375" style="28"/>
    <col min="16" max="19" width="16.5703125" style="28" customWidth="1"/>
    <col min="20" max="22" width="15.7109375" style="29"/>
    <col min="23" max="23" width="16.5703125" style="29" customWidth="1"/>
    <col min="24" max="24" width="11.7109375" style="29" customWidth="1"/>
    <col min="25" max="25" width="18.28515625" style="29" customWidth="1"/>
    <col min="26" max="28" width="16" style="29" customWidth="1"/>
    <col min="29" max="33" width="16" style="28" customWidth="1"/>
    <col min="34" max="40" width="20.7109375" style="28" customWidth="1"/>
    <col min="41" max="42" width="15.7109375" style="28"/>
    <col min="43" max="43" width="15.7109375" style="140"/>
    <col min="44" max="45" width="15.7109375" style="28"/>
    <col min="46" max="56" width="16" style="28" customWidth="1"/>
    <col min="57" max="58" width="16" style="28" bestFit="1" customWidth="1"/>
    <col min="59" max="16384" width="15.7109375" style="28"/>
  </cols>
  <sheetData>
    <row r="1" spans="1:94" ht="80.099999999999994" customHeight="1" thickBot="1" x14ac:dyDescent="0.25">
      <c r="A1" s="30"/>
      <c r="B1" s="30"/>
      <c r="C1" s="117"/>
      <c r="D1" s="128"/>
      <c r="E1" s="321" t="s">
        <v>152</v>
      </c>
      <c r="F1" s="322"/>
      <c r="G1" s="322"/>
      <c r="H1" s="322"/>
      <c r="I1" s="322"/>
      <c r="J1" s="322"/>
      <c r="K1" s="322"/>
      <c r="L1" s="322"/>
      <c r="M1" s="323"/>
      <c r="N1" s="30"/>
      <c r="P1" s="30"/>
      <c r="Q1" s="30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G1" s="30"/>
      <c r="AH1" s="30"/>
      <c r="AI1" s="129"/>
      <c r="AJ1" s="129"/>
      <c r="AK1" s="129"/>
      <c r="AL1" s="129"/>
      <c r="AM1" s="129"/>
      <c r="AN1" s="129"/>
      <c r="AO1" s="129"/>
      <c r="AP1" s="129"/>
      <c r="AQ1" s="139"/>
      <c r="AR1" s="129"/>
      <c r="AS1" s="129"/>
      <c r="AT1" s="129"/>
      <c r="AU1" s="129"/>
      <c r="AW1" s="30"/>
      <c r="AX1" s="30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</row>
    <row r="2" spans="1:94" ht="35.1" customHeight="1" x14ac:dyDescent="0.2">
      <c r="C2" s="30"/>
      <c r="T2" s="28"/>
      <c r="U2" s="28"/>
      <c r="V2" s="28"/>
      <c r="W2" s="28"/>
      <c r="X2" s="28"/>
      <c r="Y2" s="28"/>
      <c r="Z2" s="28"/>
      <c r="AA2" s="28"/>
      <c r="AB2" s="28"/>
    </row>
    <row r="3" spans="1:94" ht="35.1" customHeight="1" x14ac:dyDescent="0.2">
      <c r="T3" s="28"/>
      <c r="U3" s="28"/>
      <c r="V3" s="28"/>
      <c r="W3" s="28"/>
      <c r="X3" s="28"/>
      <c r="Y3" s="28"/>
      <c r="Z3" s="28"/>
      <c r="AA3" s="28"/>
      <c r="AB3" s="28"/>
      <c r="AH3" s="29"/>
      <c r="AI3" s="29"/>
      <c r="AJ3" s="29"/>
      <c r="AK3" s="29"/>
      <c r="AL3" s="29"/>
      <c r="AM3" s="29"/>
      <c r="AN3" s="29"/>
      <c r="AO3" s="29"/>
      <c r="AP3" s="29"/>
    </row>
    <row r="4" spans="1:94" ht="30" customHeight="1" thickBot="1" x14ac:dyDescent="0.25">
      <c r="T4" s="28"/>
      <c r="U4" s="28"/>
      <c r="V4" s="28"/>
      <c r="W4" s="28"/>
      <c r="X4" s="28"/>
      <c r="Y4" s="28"/>
      <c r="Z4" s="28"/>
      <c r="AA4" s="28"/>
      <c r="AB4" s="28"/>
      <c r="AV4" s="30"/>
      <c r="BE4" s="30"/>
    </row>
    <row r="5" spans="1:94" ht="69.95" customHeight="1" thickBot="1" x14ac:dyDescent="0.25">
      <c r="D5" s="327" t="s">
        <v>116</v>
      </c>
      <c r="E5" s="328"/>
      <c r="F5" s="328"/>
      <c r="G5" s="328"/>
      <c r="H5" s="328"/>
      <c r="I5" s="328"/>
      <c r="J5" s="328"/>
      <c r="K5" s="328"/>
      <c r="L5" s="329"/>
      <c r="T5" s="28"/>
      <c r="U5" s="28"/>
      <c r="V5" s="28"/>
      <c r="W5" s="28"/>
      <c r="X5" s="28"/>
      <c r="Y5" s="28"/>
      <c r="Z5" s="28"/>
      <c r="AA5" s="28"/>
      <c r="AB5" s="28"/>
      <c r="AD5" s="48"/>
      <c r="AV5" s="30"/>
      <c r="BE5" s="38"/>
    </row>
    <row r="6" spans="1:94" ht="69.95" customHeight="1" thickBot="1" x14ac:dyDescent="0.3">
      <c r="D6" s="25" t="s">
        <v>68</v>
      </c>
      <c r="E6" s="26" t="s">
        <v>17</v>
      </c>
      <c r="F6" s="17" t="s">
        <v>117</v>
      </c>
      <c r="G6" s="14" t="s">
        <v>200</v>
      </c>
      <c r="H6" s="17" t="s">
        <v>199</v>
      </c>
      <c r="I6" s="17" t="s">
        <v>35</v>
      </c>
      <c r="J6" s="14" t="s">
        <v>16</v>
      </c>
      <c r="K6" s="14" t="s">
        <v>12</v>
      </c>
      <c r="L6" s="27" t="s">
        <v>201</v>
      </c>
      <c r="Q6" s="339" t="s">
        <v>76</v>
      </c>
      <c r="R6" s="340"/>
      <c r="S6" s="340"/>
      <c r="T6" s="340"/>
      <c r="U6" s="340"/>
      <c r="V6" s="341"/>
      <c r="W6" s="28"/>
      <c r="X6" s="28"/>
      <c r="AV6" s="30"/>
      <c r="BE6" s="30"/>
      <c r="BY6" s="42"/>
    </row>
    <row r="7" spans="1:94" ht="30" customHeight="1" thickBot="1" x14ac:dyDescent="0.25">
      <c r="D7" s="179"/>
      <c r="E7" s="180"/>
      <c r="F7" s="180"/>
      <c r="G7" s="180"/>
      <c r="H7" s="180"/>
      <c r="I7" s="180"/>
      <c r="J7" s="180"/>
      <c r="K7" s="180"/>
      <c r="L7" s="116"/>
      <c r="Q7" s="47" t="s">
        <v>68</v>
      </c>
      <c r="R7" s="333" t="s">
        <v>80</v>
      </c>
      <c r="S7" s="334"/>
      <c r="T7" s="334"/>
      <c r="U7" s="334"/>
      <c r="V7" s="335"/>
      <c r="W7" s="28"/>
      <c r="X7" s="28"/>
      <c r="Y7" s="40"/>
      <c r="AD7" s="48"/>
      <c r="AV7" s="46"/>
      <c r="BE7" s="30"/>
    </row>
    <row r="8" spans="1:94" s="51" customFormat="1" ht="30" customHeight="1" x14ac:dyDescent="0.2">
      <c r="B8" s="28"/>
      <c r="C8" s="28"/>
      <c r="D8" s="187">
        <v>1</v>
      </c>
      <c r="E8" s="195" t="s">
        <v>195</v>
      </c>
      <c r="F8" s="196"/>
      <c r="G8" s="188" t="s">
        <v>193</v>
      </c>
      <c r="H8" s="196"/>
      <c r="I8" s="195"/>
      <c r="J8" s="195"/>
      <c r="K8" s="195"/>
      <c r="L8" s="194"/>
      <c r="M8" s="28"/>
      <c r="N8" s="28"/>
      <c r="O8" s="28"/>
      <c r="P8" s="28"/>
      <c r="Q8" s="52"/>
      <c r="R8" s="348"/>
      <c r="S8" s="349"/>
      <c r="T8" s="336"/>
      <c r="U8" s="337"/>
      <c r="V8" s="338"/>
      <c r="W8" s="28"/>
      <c r="X8" s="28"/>
      <c r="Y8" s="28"/>
      <c r="AC8" s="28"/>
      <c r="AD8" s="28"/>
      <c r="AE8" s="28"/>
      <c r="AF8" s="28"/>
      <c r="AG8" s="28"/>
      <c r="AH8" s="28"/>
      <c r="AI8" s="28"/>
      <c r="AJ8" s="28"/>
      <c r="AV8" s="46"/>
      <c r="BE8" s="46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</row>
    <row r="9" spans="1:94" s="51" customFormat="1" ht="30" customHeight="1" thickBot="1" x14ac:dyDescent="0.25">
      <c r="B9" s="28"/>
      <c r="C9" s="28"/>
      <c r="D9" s="172"/>
      <c r="E9" s="173"/>
      <c r="F9" s="181"/>
      <c r="G9" s="173"/>
      <c r="H9" s="181"/>
      <c r="I9" s="182"/>
      <c r="J9" s="182"/>
      <c r="K9" s="182"/>
      <c r="L9" s="183"/>
      <c r="M9" s="28"/>
      <c r="N9" s="28"/>
      <c r="O9" s="28"/>
      <c r="P9" s="28"/>
      <c r="Q9" s="59" t="s">
        <v>112</v>
      </c>
      <c r="R9" s="60" t="s">
        <v>79</v>
      </c>
      <c r="S9" s="61"/>
      <c r="T9" s="62" t="s">
        <v>110</v>
      </c>
      <c r="U9" s="63"/>
      <c r="V9" s="64"/>
      <c r="W9" s="28"/>
      <c r="X9" s="28"/>
      <c r="AC9" s="28"/>
      <c r="AD9" s="48"/>
      <c r="AE9" s="28"/>
      <c r="AF9" s="28"/>
      <c r="AG9" s="28"/>
      <c r="AH9" s="28"/>
      <c r="AI9" s="28"/>
      <c r="AJ9" s="28"/>
      <c r="AV9" s="46"/>
      <c r="BE9" s="46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</row>
    <row r="10" spans="1:94" s="51" customFormat="1" ht="30" customHeight="1" thickBot="1" x14ac:dyDescent="0.25">
      <c r="B10" s="28"/>
      <c r="C10" s="28"/>
      <c r="D10" s="130"/>
      <c r="E10" s="131"/>
      <c r="F10" s="178"/>
      <c r="G10" s="131"/>
      <c r="H10" s="178"/>
      <c r="I10" s="130"/>
      <c r="J10" s="130"/>
      <c r="K10" s="130"/>
      <c r="L10" s="130"/>
      <c r="M10" s="28"/>
      <c r="N10" s="28"/>
      <c r="O10" s="28"/>
      <c r="P10" s="28"/>
      <c r="Q10" s="59" t="s">
        <v>113</v>
      </c>
      <c r="R10" s="60" t="s">
        <v>25</v>
      </c>
      <c r="S10" s="61"/>
      <c r="T10" s="61" t="s">
        <v>111</v>
      </c>
      <c r="U10" s="61"/>
      <c r="V10" s="71"/>
      <c r="W10" s="28"/>
      <c r="X10" s="28"/>
      <c r="AC10" s="28"/>
      <c r="AD10" s="28"/>
      <c r="AE10" s="28"/>
      <c r="AF10" s="28"/>
      <c r="AG10" s="28"/>
      <c r="AH10" s="28"/>
      <c r="AI10" s="28"/>
      <c r="AJ10" s="28"/>
      <c r="AV10" s="46"/>
      <c r="BE10" s="46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</row>
    <row r="11" spans="1:94" s="51" customFormat="1" ht="30" customHeight="1" x14ac:dyDescent="0.2">
      <c r="B11" s="381" t="s">
        <v>118</v>
      </c>
      <c r="C11" s="382"/>
      <c r="D11" s="382"/>
      <c r="E11" s="382"/>
      <c r="F11" s="382"/>
      <c r="G11" s="382"/>
      <c r="H11" s="382"/>
      <c r="I11" s="382"/>
      <c r="J11" s="382"/>
      <c r="K11" s="382"/>
      <c r="L11" s="382"/>
      <c r="M11" s="382"/>
      <c r="N11" s="383"/>
      <c r="O11" s="28"/>
      <c r="P11" s="28"/>
      <c r="Q11" s="59" t="s">
        <v>114</v>
      </c>
      <c r="R11" s="60" t="s">
        <v>78</v>
      </c>
      <c r="S11" s="61"/>
      <c r="T11" s="376" t="s">
        <v>149</v>
      </c>
      <c r="U11" s="376"/>
      <c r="V11" s="377"/>
      <c r="W11" s="28"/>
      <c r="X11" s="28"/>
      <c r="AC11" s="28"/>
      <c r="AD11" s="48"/>
      <c r="AE11" s="28"/>
      <c r="AF11" s="28"/>
      <c r="AG11" s="28"/>
      <c r="AH11" s="28"/>
      <c r="AI11" s="28"/>
      <c r="AJ11" s="28"/>
      <c r="AV11" s="46"/>
      <c r="BE11" s="46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</row>
    <row r="12" spans="1:94" s="51" customFormat="1" ht="30" customHeight="1" thickBot="1" x14ac:dyDescent="0.25">
      <c r="B12" s="384"/>
      <c r="C12" s="385"/>
      <c r="D12" s="385"/>
      <c r="E12" s="385"/>
      <c r="F12" s="385"/>
      <c r="G12" s="385"/>
      <c r="H12" s="385"/>
      <c r="I12" s="385"/>
      <c r="J12" s="385"/>
      <c r="K12" s="385"/>
      <c r="L12" s="385"/>
      <c r="M12" s="385"/>
      <c r="N12" s="386"/>
      <c r="O12" s="28"/>
      <c r="P12" s="28"/>
      <c r="Q12" s="77" t="s">
        <v>115</v>
      </c>
      <c r="R12" s="78" t="s">
        <v>77</v>
      </c>
      <c r="S12" s="79"/>
      <c r="T12" s="378" t="s">
        <v>150</v>
      </c>
      <c r="U12" s="378"/>
      <c r="V12" s="379"/>
      <c r="W12" s="28"/>
      <c r="X12" s="28"/>
      <c r="Y12" s="46"/>
      <c r="AC12" s="28"/>
      <c r="AD12" s="28"/>
      <c r="AE12" s="28"/>
      <c r="AF12" s="28"/>
      <c r="AG12" s="28"/>
      <c r="AH12" s="28"/>
      <c r="AI12" s="28"/>
      <c r="AJ12" s="28"/>
      <c r="AV12" s="30"/>
      <c r="BE12" s="46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</row>
    <row r="13" spans="1:94" ht="30" customHeight="1" thickBot="1" x14ac:dyDescent="0.25">
      <c r="B13" s="171" t="s">
        <v>68</v>
      </c>
      <c r="C13" s="27" t="s">
        <v>13</v>
      </c>
      <c r="D13" s="27" t="s">
        <v>14</v>
      </c>
      <c r="E13" s="27" t="s">
        <v>44</v>
      </c>
      <c r="F13" s="27" t="s">
        <v>72</v>
      </c>
      <c r="G13" s="27" t="s">
        <v>194</v>
      </c>
      <c r="H13" s="27" t="s">
        <v>71</v>
      </c>
      <c r="I13" s="27" t="s">
        <v>73</v>
      </c>
      <c r="J13" s="27" t="s">
        <v>70</v>
      </c>
      <c r="K13" s="27" t="s">
        <v>69</v>
      </c>
      <c r="L13" s="27" t="s">
        <v>74</v>
      </c>
      <c r="M13" s="27" t="s">
        <v>75</v>
      </c>
      <c r="N13" s="27" t="s">
        <v>119</v>
      </c>
      <c r="W13" s="28"/>
      <c r="X13" s="28"/>
      <c r="Y13" s="51"/>
      <c r="AD13" s="48"/>
      <c r="AV13" s="30"/>
      <c r="BE13" s="30"/>
    </row>
    <row r="14" spans="1:94" ht="30" customHeight="1" thickBot="1" x14ac:dyDescent="0.25">
      <c r="B14" s="179"/>
      <c r="C14" s="53"/>
      <c r="D14" s="53"/>
      <c r="E14" s="53"/>
      <c r="F14" s="53"/>
      <c r="G14" s="53"/>
      <c r="H14" s="184"/>
      <c r="I14" s="53"/>
      <c r="J14" s="53"/>
      <c r="K14" s="53"/>
      <c r="L14" s="53"/>
      <c r="M14" s="53"/>
      <c r="N14" s="170"/>
      <c r="Q14" s="380"/>
      <c r="R14" s="380"/>
      <c r="S14" s="380"/>
      <c r="T14" s="380"/>
      <c r="U14" s="380"/>
      <c r="V14" s="380"/>
      <c r="W14" s="28"/>
      <c r="X14" s="28"/>
      <c r="Y14" s="28"/>
      <c r="AV14" s="30"/>
      <c r="BE14" s="30"/>
    </row>
    <row r="15" spans="1:94" ht="30" customHeight="1" thickBot="1" x14ac:dyDescent="0.25">
      <c r="B15" s="187">
        <v>1</v>
      </c>
      <c r="C15" s="188"/>
      <c r="D15" s="189"/>
      <c r="E15" s="188"/>
      <c r="F15" s="190">
        <v>20</v>
      </c>
      <c r="G15" s="190">
        <v>5</v>
      </c>
      <c r="H15" s="191">
        <v>8.1935400000000005</v>
      </c>
      <c r="I15" s="191">
        <v>8.1935400000000005</v>
      </c>
      <c r="J15" s="192">
        <v>4.7700000000000001E-5</v>
      </c>
      <c r="K15" s="190"/>
      <c r="L15" s="193">
        <v>5.0000000000000001E-3</v>
      </c>
      <c r="M15" s="192"/>
      <c r="N15" s="194"/>
      <c r="Q15" s="339" t="s">
        <v>82</v>
      </c>
      <c r="R15" s="340"/>
      <c r="S15" s="341"/>
      <c r="T15" s="40"/>
      <c r="U15" s="339" t="s">
        <v>151</v>
      </c>
      <c r="V15" s="340"/>
      <c r="W15" s="340"/>
      <c r="X15" s="341"/>
      <c r="Y15" s="28"/>
      <c r="AD15" s="48"/>
      <c r="AV15" s="30"/>
      <c r="BE15" s="30"/>
    </row>
    <row r="16" spans="1:94" ht="30" customHeight="1" thickBot="1" x14ac:dyDescent="0.25">
      <c r="B16" s="17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3"/>
      <c r="Q16" s="342" t="s">
        <v>86</v>
      </c>
      <c r="R16" s="343"/>
      <c r="S16" s="344"/>
      <c r="T16" s="40"/>
      <c r="U16" s="389" t="s">
        <v>107</v>
      </c>
      <c r="V16" s="390"/>
      <c r="W16" s="390"/>
      <c r="X16" s="391"/>
      <c r="Y16" s="28"/>
      <c r="AV16" s="30"/>
      <c r="BE16" s="30"/>
    </row>
    <row r="17" spans="1:58" ht="30" customHeight="1" x14ac:dyDescent="0.2">
      <c r="B17" s="30"/>
      <c r="C17" s="30"/>
      <c r="D17" s="130"/>
      <c r="E17" s="131"/>
      <c r="F17" s="132"/>
      <c r="G17" s="131"/>
      <c r="H17" s="132"/>
      <c r="I17" s="131"/>
      <c r="J17" s="131"/>
      <c r="K17" s="131"/>
      <c r="L17" s="131"/>
      <c r="Q17" s="52" t="s">
        <v>68</v>
      </c>
      <c r="R17" s="53" t="s">
        <v>89</v>
      </c>
      <c r="S17" s="54" t="s">
        <v>83</v>
      </c>
      <c r="T17" s="40"/>
      <c r="U17" s="56">
        <v>18501</v>
      </c>
      <c r="V17" s="57" t="s">
        <v>108</v>
      </c>
      <c r="W17" s="57">
        <v>19336.599999999999</v>
      </c>
      <c r="X17" s="58" t="s">
        <v>1</v>
      </c>
      <c r="Y17" s="40"/>
      <c r="Z17" s="40"/>
      <c r="AA17" s="40"/>
      <c r="AB17" s="40"/>
      <c r="AD17" s="48"/>
      <c r="AV17" s="30"/>
      <c r="BE17" s="30"/>
    </row>
    <row r="18" spans="1:58" ht="30" customHeight="1" x14ac:dyDescent="0.2">
      <c r="B18" s="30"/>
      <c r="C18" s="30"/>
      <c r="D18" s="130"/>
      <c r="E18" s="131"/>
      <c r="F18" s="132"/>
      <c r="G18" s="131"/>
      <c r="H18" s="132"/>
      <c r="I18" s="131"/>
      <c r="J18" s="131"/>
      <c r="K18" s="131"/>
      <c r="L18" s="131"/>
      <c r="Q18" s="65"/>
      <c r="R18" s="66"/>
      <c r="S18" s="67"/>
      <c r="T18" s="40"/>
      <c r="U18" s="68">
        <v>1128.29</v>
      </c>
      <c r="V18" s="69" t="s">
        <v>108</v>
      </c>
      <c r="W18" s="69">
        <v>1179.99</v>
      </c>
      <c r="X18" s="70" t="s">
        <v>81</v>
      </c>
      <c r="Y18" s="40"/>
      <c r="Z18" s="40"/>
      <c r="AA18" s="40"/>
      <c r="AB18" s="40"/>
      <c r="AV18" s="30"/>
      <c r="BE18" s="30"/>
    </row>
    <row r="19" spans="1:58" ht="30" customHeight="1" thickBot="1" x14ac:dyDescent="0.25">
      <c r="B19" s="30"/>
      <c r="C19" s="30"/>
      <c r="D19" s="130"/>
      <c r="E19" s="131"/>
      <c r="F19" s="132"/>
      <c r="G19" s="131"/>
      <c r="H19" s="132"/>
      <c r="I19" s="131"/>
      <c r="J19" s="131"/>
      <c r="K19" s="131"/>
      <c r="L19" s="131"/>
      <c r="Q19" s="59" t="s">
        <v>155</v>
      </c>
      <c r="R19" s="175">
        <v>0.25</v>
      </c>
      <c r="S19" s="176">
        <v>80</v>
      </c>
      <c r="T19" s="40"/>
      <c r="U19" s="72">
        <v>4.8917000000000002</v>
      </c>
      <c r="V19" s="73" t="s">
        <v>108</v>
      </c>
      <c r="W19" s="73">
        <v>5.1082000000000001</v>
      </c>
      <c r="X19" s="74" t="s">
        <v>2</v>
      </c>
      <c r="AD19" s="48"/>
      <c r="AV19" s="30"/>
      <c r="AW19" s="30"/>
      <c r="AX19" s="30"/>
      <c r="AY19" s="30"/>
      <c r="AZ19" s="30"/>
      <c r="BA19" s="30"/>
      <c r="BB19" s="30"/>
      <c r="BC19" s="30"/>
      <c r="BD19" s="30"/>
      <c r="BE19" s="30"/>
    </row>
    <row r="20" spans="1:58" ht="30" customHeight="1" thickBot="1" x14ac:dyDescent="0.25">
      <c r="A20" s="31"/>
      <c r="B20" s="32"/>
      <c r="C20" s="33"/>
      <c r="D20" s="15"/>
      <c r="E20" s="15"/>
      <c r="F20" s="16"/>
      <c r="G20" s="34"/>
      <c r="H20" s="34"/>
      <c r="I20" s="34"/>
      <c r="J20" s="34"/>
      <c r="K20" s="141"/>
      <c r="L20" s="34"/>
      <c r="M20" s="34"/>
      <c r="N20" s="35"/>
      <c r="Q20" s="59" t="s">
        <v>154</v>
      </c>
      <c r="R20" s="175">
        <v>0.5</v>
      </c>
      <c r="S20" s="176">
        <v>40</v>
      </c>
      <c r="T20" s="40"/>
      <c r="U20" s="80" t="s">
        <v>68</v>
      </c>
      <c r="V20" s="80" t="s">
        <v>1</v>
      </c>
      <c r="W20" s="81" t="s">
        <v>109</v>
      </c>
      <c r="X20" s="80" t="s">
        <v>2</v>
      </c>
      <c r="AV20" s="30"/>
      <c r="AW20" s="30"/>
      <c r="AX20" s="30"/>
      <c r="AY20" s="30"/>
      <c r="AZ20" s="30"/>
      <c r="BA20" s="30"/>
      <c r="BB20" s="30"/>
      <c r="BC20" s="30"/>
      <c r="BD20" s="30"/>
      <c r="BE20" s="30"/>
    </row>
    <row r="21" spans="1:58" ht="30" customHeight="1" thickBot="1" x14ac:dyDescent="0.25">
      <c r="A21" s="36"/>
      <c r="B21" s="345" t="s">
        <v>120</v>
      </c>
      <c r="C21" s="346"/>
      <c r="D21" s="346"/>
      <c r="E21" s="346"/>
      <c r="F21" s="346"/>
      <c r="G21" s="346"/>
      <c r="H21" s="346"/>
      <c r="I21" s="346"/>
      <c r="J21" s="346"/>
      <c r="K21" s="346"/>
      <c r="L21" s="346"/>
      <c r="M21" s="347"/>
      <c r="N21" s="37"/>
      <c r="Q21" s="185" t="s">
        <v>153</v>
      </c>
      <c r="R21" s="186">
        <v>1</v>
      </c>
      <c r="S21" s="177">
        <v>20</v>
      </c>
      <c r="T21" s="40"/>
      <c r="U21" s="52"/>
      <c r="V21" s="85"/>
      <c r="W21" s="85"/>
      <c r="X21" s="86"/>
      <c r="AD21" s="48"/>
      <c r="AV21" s="30"/>
      <c r="BE21" s="30"/>
    </row>
    <row r="22" spans="1:58" ht="30" customHeight="1" thickBot="1" x14ac:dyDescent="0.25">
      <c r="A22" s="36"/>
      <c r="B22" s="30"/>
      <c r="C22" s="30"/>
      <c r="D22" s="30"/>
      <c r="E22" s="30"/>
      <c r="F22" s="30"/>
      <c r="G22" s="30"/>
      <c r="H22" s="30"/>
      <c r="I22" s="30"/>
      <c r="J22" s="30"/>
      <c r="K22" s="142"/>
      <c r="L22" s="30"/>
      <c r="M22" s="30"/>
      <c r="N22" s="37"/>
      <c r="T22" s="40"/>
      <c r="U22" s="59">
        <v>1</v>
      </c>
      <c r="V22" s="90">
        <v>6.3</v>
      </c>
      <c r="W22" s="75">
        <v>0.38</v>
      </c>
      <c r="X22" s="76">
        <v>1.6999999999999999E-3</v>
      </c>
      <c r="AV22" s="30"/>
      <c r="BE22" s="30"/>
    </row>
    <row r="23" spans="1:58" ht="30" customHeight="1" thickBot="1" x14ac:dyDescent="0.25">
      <c r="A23" s="36"/>
      <c r="B23" s="43" t="s">
        <v>0</v>
      </c>
      <c r="C23" s="44" t="s">
        <v>13</v>
      </c>
      <c r="D23" s="44" t="s">
        <v>14</v>
      </c>
      <c r="E23" s="44" t="s">
        <v>44</v>
      </c>
      <c r="F23" s="44" t="s">
        <v>20</v>
      </c>
      <c r="G23" s="44" t="s">
        <v>45</v>
      </c>
      <c r="H23" s="44" t="s">
        <v>21</v>
      </c>
      <c r="I23" s="44" t="s">
        <v>46</v>
      </c>
      <c r="J23" s="44" t="s">
        <v>22</v>
      </c>
      <c r="K23" s="143" t="s">
        <v>23</v>
      </c>
      <c r="L23" s="44" t="s">
        <v>24</v>
      </c>
      <c r="M23" s="45" t="s">
        <v>29</v>
      </c>
      <c r="N23" s="37"/>
      <c r="Q23" s="342" t="s">
        <v>84</v>
      </c>
      <c r="R23" s="343"/>
      <c r="S23" s="344"/>
      <c r="T23" s="40"/>
      <c r="U23" s="77"/>
      <c r="V23" s="78"/>
      <c r="W23" s="79"/>
      <c r="X23" s="94"/>
      <c r="AD23" s="30"/>
      <c r="AV23" s="30"/>
      <c r="BE23" s="30"/>
    </row>
    <row r="24" spans="1:58" ht="30" customHeight="1" thickBot="1" x14ac:dyDescent="0.25">
      <c r="A24" s="36"/>
      <c r="B24" s="168"/>
      <c r="C24" s="169"/>
      <c r="D24" s="97"/>
      <c r="E24" s="97"/>
      <c r="F24" s="97"/>
      <c r="G24" s="97"/>
      <c r="H24" s="97"/>
      <c r="I24" s="97"/>
      <c r="J24" s="97"/>
      <c r="K24" s="147"/>
      <c r="L24" s="97"/>
      <c r="M24" s="116"/>
      <c r="N24" s="49"/>
      <c r="Q24" s="52" t="s">
        <v>68</v>
      </c>
      <c r="R24" s="92" t="s">
        <v>85</v>
      </c>
      <c r="S24" s="93" t="s">
        <v>36</v>
      </c>
      <c r="T24" s="40"/>
      <c r="U24" s="40"/>
      <c r="V24" s="40"/>
      <c r="W24" s="28"/>
      <c r="AD24" s="30"/>
      <c r="AV24" s="30"/>
      <c r="BE24" s="30"/>
      <c r="BF24" s="30"/>
    </row>
    <row r="25" spans="1:58" ht="30" customHeight="1" x14ac:dyDescent="0.2">
      <c r="A25" s="36"/>
      <c r="B25" s="197" t="s">
        <v>47</v>
      </c>
      <c r="C25" s="198" t="s">
        <v>18</v>
      </c>
      <c r="D25" s="198" t="s">
        <v>19</v>
      </c>
      <c r="E25" s="198" t="s">
        <v>157</v>
      </c>
      <c r="F25" s="199">
        <v>15.56</v>
      </c>
      <c r="G25" s="198">
        <v>4.9998500000000003</v>
      </c>
      <c r="H25" s="200">
        <v>4.0967700000000002</v>
      </c>
      <c r="I25" s="200">
        <v>4.0967700000000002</v>
      </c>
      <c r="J25" s="198">
        <v>4.7700000000000001E-5</v>
      </c>
      <c r="K25" s="201">
        <f>(5.49+5.5+5.51)/3</f>
        <v>5.5</v>
      </c>
      <c r="L25" s="202">
        <v>5.0000000000000001E-3</v>
      </c>
      <c r="M25" s="203">
        <v>9.9000000000000001E-6</v>
      </c>
      <c r="N25" s="37"/>
      <c r="Q25" s="59"/>
      <c r="R25" s="75"/>
      <c r="S25" s="76"/>
      <c r="T25" s="40"/>
      <c r="U25" s="40"/>
      <c r="V25" s="40"/>
      <c r="W25" s="28"/>
      <c r="X25" s="28"/>
      <c r="Y25" s="131"/>
      <c r="Z25" s="131"/>
      <c r="AA25" s="131"/>
      <c r="AB25" s="131"/>
      <c r="AC25" s="131"/>
      <c r="AD25" s="30"/>
      <c r="AV25" s="30"/>
      <c r="BE25" s="30"/>
      <c r="BF25" s="30"/>
    </row>
    <row r="26" spans="1:58" ht="30" customHeight="1" thickBot="1" x14ac:dyDescent="0.25">
      <c r="A26" s="36"/>
      <c r="B26" s="204" t="s">
        <v>48</v>
      </c>
      <c r="C26" s="205" t="s">
        <v>18</v>
      </c>
      <c r="D26" s="206" t="s">
        <v>3</v>
      </c>
      <c r="E26" s="205" t="s">
        <v>156</v>
      </c>
      <c r="F26" s="207">
        <v>20</v>
      </c>
      <c r="G26" s="205">
        <v>5</v>
      </c>
      <c r="H26" s="208">
        <v>8.1935400000000005</v>
      </c>
      <c r="I26" s="205">
        <f>H26</f>
        <v>8.1935400000000005</v>
      </c>
      <c r="J26" s="205">
        <v>4.7700000000000001E-5</v>
      </c>
      <c r="K26" s="209">
        <f>(7.29+7.26+7.25)/3</f>
        <v>7.2666666666666666</v>
      </c>
      <c r="L26" s="210">
        <v>5.0000000000000001E-3</v>
      </c>
      <c r="M26" s="211"/>
      <c r="N26" s="49"/>
      <c r="Q26" s="59">
        <v>1</v>
      </c>
      <c r="R26" s="75">
        <v>100</v>
      </c>
      <c r="S26" s="98" t="s">
        <v>37</v>
      </c>
      <c r="T26" s="40"/>
      <c r="U26" s="40"/>
      <c r="X26" s="28"/>
      <c r="Y26" s="131"/>
      <c r="Z26" s="131"/>
      <c r="AA26" s="131"/>
      <c r="AB26" s="131"/>
      <c r="AC26" s="131"/>
      <c r="AD26" s="30"/>
      <c r="AV26" s="30"/>
      <c r="BE26" s="30"/>
      <c r="BF26" s="30"/>
    </row>
    <row r="27" spans="1:58" ht="30" customHeight="1" thickBot="1" x14ac:dyDescent="0.25">
      <c r="A27" s="36"/>
      <c r="B27" s="30"/>
      <c r="C27" s="55"/>
      <c r="D27" s="55"/>
      <c r="E27" s="55"/>
      <c r="F27" s="55"/>
      <c r="G27" s="55"/>
      <c r="H27" s="55"/>
      <c r="I27" s="55"/>
      <c r="J27" s="55"/>
      <c r="K27" s="145"/>
      <c r="L27" s="55"/>
      <c r="M27" s="55"/>
      <c r="N27" s="49"/>
      <c r="Q27" s="59">
        <v>2</v>
      </c>
      <c r="R27" s="75">
        <v>500</v>
      </c>
      <c r="S27" s="98">
        <v>499.68</v>
      </c>
      <c r="T27" s="55"/>
      <c r="X27" s="28"/>
      <c r="Y27" s="131"/>
      <c r="Z27" s="131"/>
      <c r="AA27" s="131"/>
      <c r="AB27" s="131"/>
      <c r="AC27" s="131"/>
      <c r="AD27" s="30"/>
      <c r="AV27" s="30"/>
      <c r="BE27" s="30"/>
      <c r="BF27" s="30"/>
    </row>
    <row r="28" spans="1:58" ht="30" customHeight="1" thickBot="1" x14ac:dyDescent="0.25">
      <c r="A28" s="36"/>
      <c r="B28" s="330" t="s">
        <v>87</v>
      </c>
      <c r="C28" s="331"/>
      <c r="D28" s="331"/>
      <c r="E28" s="331"/>
      <c r="F28" s="331"/>
      <c r="G28" s="331"/>
      <c r="H28" s="331"/>
      <c r="I28" s="331"/>
      <c r="J28" s="331"/>
      <c r="K28" s="331"/>
      <c r="L28" s="332"/>
      <c r="M28" s="55"/>
      <c r="N28" s="49"/>
      <c r="Q28" s="59">
        <v>3</v>
      </c>
      <c r="R28" s="75">
        <v>500</v>
      </c>
      <c r="S28" s="98">
        <v>500.25</v>
      </c>
      <c r="T28" s="55"/>
      <c r="X28" s="28"/>
      <c r="Y28" s="131"/>
      <c r="Z28" s="131"/>
      <c r="AA28" s="131"/>
      <c r="AB28" s="131"/>
      <c r="AC28" s="131"/>
      <c r="AD28" s="30"/>
      <c r="AV28" s="30"/>
    </row>
    <row r="29" spans="1:58" ht="30" customHeight="1" thickBot="1" x14ac:dyDescent="0.25">
      <c r="A29" s="36"/>
      <c r="B29" s="387" t="s">
        <v>30</v>
      </c>
      <c r="C29" s="82"/>
      <c r="D29" s="8" t="s">
        <v>13</v>
      </c>
      <c r="E29" s="8" t="s">
        <v>92</v>
      </c>
      <c r="F29" s="83" t="s">
        <v>91</v>
      </c>
      <c r="G29" s="83" t="s">
        <v>28</v>
      </c>
      <c r="H29" s="83" t="s">
        <v>66</v>
      </c>
      <c r="I29" s="83" t="s">
        <v>26</v>
      </c>
      <c r="J29" s="83" t="s">
        <v>67</v>
      </c>
      <c r="K29" s="146" t="s">
        <v>27</v>
      </c>
      <c r="L29" s="84" t="s">
        <v>106</v>
      </c>
      <c r="M29" s="55"/>
      <c r="N29" s="49"/>
      <c r="Q29" s="59">
        <v>4</v>
      </c>
      <c r="R29" s="91">
        <v>500</v>
      </c>
      <c r="S29" s="98">
        <v>500.46</v>
      </c>
      <c r="T29" s="55"/>
      <c r="X29" s="28"/>
      <c r="Y29" s="131"/>
      <c r="Z29" s="131"/>
      <c r="AA29" s="131"/>
      <c r="AB29" s="131"/>
      <c r="AC29" s="131"/>
      <c r="AD29" s="30"/>
      <c r="AV29" s="30"/>
    </row>
    <row r="30" spans="1:58" ht="30" customHeight="1" x14ac:dyDescent="0.2">
      <c r="A30" s="36"/>
      <c r="B30" s="388"/>
      <c r="C30" s="87"/>
      <c r="D30" s="88"/>
      <c r="E30" s="89"/>
      <c r="F30" s="89"/>
      <c r="G30" s="89"/>
      <c r="H30" s="89"/>
      <c r="I30" s="89"/>
      <c r="J30" s="89"/>
      <c r="K30" s="144"/>
      <c r="L30" s="50"/>
      <c r="M30" s="55"/>
      <c r="N30" s="49"/>
      <c r="Q30" s="59">
        <v>5</v>
      </c>
      <c r="R30" s="91">
        <v>500</v>
      </c>
      <c r="S30" s="98">
        <v>500.34800000000001</v>
      </c>
      <c r="T30" s="55"/>
      <c r="X30" s="28"/>
      <c r="Y30" s="131"/>
      <c r="Z30" s="131"/>
      <c r="AA30" s="131"/>
      <c r="AB30" s="131"/>
      <c r="AC30" s="131"/>
      <c r="AD30" s="30"/>
      <c r="AV30" s="30"/>
    </row>
    <row r="31" spans="1:58" ht="30" customHeight="1" thickBot="1" x14ac:dyDescent="0.25">
      <c r="A31" s="36"/>
      <c r="B31" s="388"/>
      <c r="C31" s="212" t="s">
        <v>47</v>
      </c>
      <c r="D31" s="188" t="s">
        <v>18</v>
      </c>
      <c r="E31" s="188" t="s">
        <v>157</v>
      </c>
      <c r="F31" s="213">
        <v>18926.47</v>
      </c>
      <c r="G31" s="213">
        <v>4.0967700000000002</v>
      </c>
      <c r="H31" s="213">
        <f>F31-18927.06</f>
        <v>-0.59000000000014552</v>
      </c>
      <c r="I31" s="213">
        <v>2.7</v>
      </c>
      <c r="J31" s="213">
        <v>2.02</v>
      </c>
      <c r="K31" s="214">
        <v>42716</v>
      </c>
      <c r="L31" s="215" t="s">
        <v>104</v>
      </c>
      <c r="M31" s="55"/>
      <c r="N31" s="49"/>
      <c r="Q31" s="77">
        <v>6</v>
      </c>
      <c r="R31" s="105">
        <v>1000</v>
      </c>
      <c r="S31" s="106">
        <v>1000.625</v>
      </c>
      <c r="T31" s="40"/>
      <c r="AA31" s="131"/>
      <c r="AB31" s="131"/>
      <c r="AC31" s="131"/>
      <c r="AD31" s="30"/>
      <c r="AV31" s="30"/>
      <c r="BF31" s="41"/>
    </row>
    <row r="32" spans="1:58" ht="30" customHeight="1" thickBot="1" x14ac:dyDescent="0.25">
      <c r="A32" s="36"/>
      <c r="B32" s="388"/>
      <c r="C32" s="216" t="s">
        <v>48</v>
      </c>
      <c r="D32" s="217" t="s">
        <v>18</v>
      </c>
      <c r="E32" s="218" t="s">
        <v>49</v>
      </c>
      <c r="F32" s="219">
        <v>18934.57</v>
      </c>
      <c r="G32" s="219">
        <v>8.1935300000000009</v>
      </c>
      <c r="H32" s="219">
        <v>-7.51</v>
      </c>
      <c r="I32" s="219">
        <v>3.4</v>
      </c>
      <c r="J32" s="219">
        <v>2.04</v>
      </c>
      <c r="K32" s="220">
        <v>42471</v>
      </c>
      <c r="L32" s="221" t="s">
        <v>105</v>
      </c>
      <c r="M32" s="55"/>
      <c r="N32" s="49"/>
      <c r="T32" s="40"/>
      <c r="U32" s="40"/>
      <c r="AA32" s="131"/>
      <c r="AB32" s="131"/>
      <c r="AC32" s="131"/>
      <c r="AD32" s="30"/>
      <c r="AV32" s="30"/>
    </row>
    <row r="33" spans="1:58" ht="30" customHeight="1" x14ac:dyDescent="0.2">
      <c r="A33" s="36"/>
      <c r="B33" s="95"/>
      <c r="C33" s="96"/>
      <c r="D33" s="32"/>
      <c r="E33" s="96"/>
      <c r="F33" s="96"/>
      <c r="G33" s="96"/>
      <c r="H33" s="96"/>
      <c r="I33" s="96"/>
      <c r="J33" s="96"/>
      <c r="K33" s="147"/>
      <c r="L33" s="97"/>
      <c r="M33" s="55"/>
      <c r="N33" s="49"/>
      <c r="T33" s="40"/>
      <c r="U33" s="40"/>
      <c r="AA33" s="131"/>
      <c r="AB33" s="131"/>
      <c r="AC33" s="131"/>
      <c r="AD33" s="30"/>
      <c r="AV33" s="30"/>
      <c r="BF33" s="51"/>
    </row>
    <row r="34" spans="1:58" ht="30" customHeight="1" thickBot="1" x14ac:dyDescent="0.25">
      <c r="A34" s="36"/>
      <c r="B34" s="30"/>
      <c r="C34" s="40"/>
      <c r="D34" s="40"/>
      <c r="E34" s="40"/>
      <c r="F34" s="40"/>
      <c r="G34" s="40"/>
      <c r="H34" s="40"/>
      <c r="I34" s="40"/>
      <c r="J34" s="40"/>
      <c r="K34" s="133"/>
      <c r="L34" s="40"/>
      <c r="M34" s="55"/>
      <c r="N34" s="49"/>
      <c r="T34" s="40"/>
      <c r="U34" s="40"/>
      <c r="AA34" s="131"/>
      <c r="AB34" s="131"/>
      <c r="AC34" s="131"/>
      <c r="AD34" s="30"/>
      <c r="AV34" s="30"/>
      <c r="BF34" s="51"/>
    </row>
    <row r="35" spans="1:58" ht="30" customHeight="1" thickBot="1" x14ac:dyDescent="0.25">
      <c r="A35" s="36"/>
      <c r="B35" s="330" t="s">
        <v>41</v>
      </c>
      <c r="C35" s="331"/>
      <c r="D35" s="331"/>
      <c r="E35" s="331"/>
      <c r="F35" s="331"/>
      <c r="G35" s="331"/>
      <c r="H35" s="331"/>
      <c r="I35" s="331"/>
      <c r="J35" s="331"/>
      <c r="K35" s="331"/>
      <c r="L35" s="332"/>
      <c r="M35" s="55"/>
      <c r="N35" s="49"/>
      <c r="T35" s="40"/>
      <c r="U35" s="40"/>
      <c r="AA35" s="131"/>
      <c r="AB35" s="131"/>
      <c r="AC35" s="131"/>
      <c r="AD35" s="30"/>
      <c r="AV35" s="30"/>
      <c r="BF35" s="51"/>
    </row>
    <row r="36" spans="1:58" ht="30" customHeight="1" thickBot="1" x14ac:dyDescent="0.25">
      <c r="A36" s="36"/>
      <c r="B36" s="30"/>
      <c r="C36" s="99"/>
      <c r="D36" s="8" t="s">
        <v>13</v>
      </c>
      <c r="E36" s="8" t="s">
        <v>92</v>
      </c>
      <c r="F36" s="83" t="s">
        <v>91</v>
      </c>
      <c r="G36" s="83" t="s">
        <v>28</v>
      </c>
      <c r="H36" s="83" t="s">
        <v>66</v>
      </c>
      <c r="I36" s="83" t="s">
        <v>26</v>
      </c>
      <c r="J36" s="83" t="s">
        <v>67</v>
      </c>
      <c r="K36" s="148" t="s">
        <v>27</v>
      </c>
      <c r="L36" s="84" t="s">
        <v>106</v>
      </c>
      <c r="M36" s="55"/>
      <c r="N36" s="49"/>
      <c r="T36" s="40"/>
      <c r="U36" s="40"/>
      <c r="AA36" s="131"/>
      <c r="AB36" s="131"/>
      <c r="AC36" s="131"/>
      <c r="AD36" s="30"/>
      <c r="AV36" s="30"/>
      <c r="BF36" s="51"/>
    </row>
    <row r="37" spans="1:58" ht="30" customHeight="1" thickBot="1" x14ac:dyDescent="0.25">
      <c r="A37" s="36"/>
      <c r="B37" s="373" t="s">
        <v>121</v>
      </c>
      <c r="C37" s="100"/>
      <c r="D37" s="101"/>
      <c r="E37" s="102"/>
      <c r="F37" s="102"/>
      <c r="G37" s="102"/>
      <c r="H37" s="102"/>
      <c r="I37" s="102"/>
      <c r="J37" s="102"/>
      <c r="K37" s="149"/>
      <c r="L37" s="103"/>
      <c r="M37" s="55"/>
      <c r="N37" s="49"/>
      <c r="T37" s="40"/>
      <c r="U37" s="40"/>
      <c r="AA37" s="131"/>
      <c r="AB37" s="131"/>
      <c r="AC37" s="131"/>
      <c r="AD37" s="30"/>
      <c r="AV37" s="30"/>
      <c r="BF37" s="51"/>
    </row>
    <row r="38" spans="1:58" ht="30" customHeight="1" thickBot="1" x14ac:dyDescent="0.25">
      <c r="A38" s="36"/>
      <c r="B38" s="374"/>
      <c r="C38" s="222" t="s">
        <v>123</v>
      </c>
      <c r="D38" s="353" t="s">
        <v>103</v>
      </c>
      <c r="E38" s="223" t="s">
        <v>50</v>
      </c>
      <c r="F38" s="224">
        <v>2.8000000000000001E-2</v>
      </c>
      <c r="G38" s="225">
        <v>1E-3</v>
      </c>
      <c r="H38" s="225">
        <v>-2.8000000000000001E-2</v>
      </c>
      <c r="I38" s="225">
        <v>1.2999999999999999E-2</v>
      </c>
      <c r="J38" s="226">
        <v>2</v>
      </c>
      <c r="K38" s="227">
        <v>42843</v>
      </c>
      <c r="L38" s="350" t="s">
        <v>159</v>
      </c>
      <c r="M38" s="55"/>
      <c r="N38" s="49"/>
      <c r="T38" s="40"/>
      <c r="U38" s="40"/>
      <c r="AA38" s="131"/>
      <c r="AB38" s="131"/>
      <c r="AC38" s="131"/>
      <c r="AD38" s="30"/>
      <c r="AV38" s="30"/>
    </row>
    <row r="39" spans="1:58" ht="30" customHeight="1" thickBot="1" x14ac:dyDescent="0.25">
      <c r="A39" s="36"/>
      <c r="B39" s="374"/>
      <c r="C39" s="222" t="s">
        <v>124</v>
      </c>
      <c r="D39" s="354"/>
      <c r="E39" s="223" t="s">
        <v>50</v>
      </c>
      <c r="F39" s="228">
        <v>25.062000000000001</v>
      </c>
      <c r="G39" s="213">
        <v>1E-3</v>
      </c>
      <c r="H39" s="213">
        <v>-6.8000000000000005E-2</v>
      </c>
      <c r="I39" s="213">
        <v>4.3999999999999997E-2</v>
      </c>
      <c r="J39" s="229">
        <v>2</v>
      </c>
      <c r="K39" s="214">
        <v>42843</v>
      </c>
      <c r="L39" s="351"/>
      <c r="M39" s="55"/>
      <c r="N39" s="49"/>
      <c r="T39" s="40"/>
      <c r="U39" s="40"/>
      <c r="AA39" s="131"/>
      <c r="AB39" s="131"/>
      <c r="AC39" s="131"/>
      <c r="AD39" s="30"/>
      <c r="AV39" s="30"/>
    </row>
    <row r="40" spans="1:58" ht="30" customHeight="1" thickBot="1" x14ac:dyDescent="0.25">
      <c r="A40" s="36"/>
      <c r="B40" s="375"/>
      <c r="C40" s="230" t="s">
        <v>125</v>
      </c>
      <c r="D40" s="355"/>
      <c r="E40" s="231" t="s">
        <v>50</v>
      </c>
      <c r="F40" s="232">
        <v>50.091999999999999</v>
      </c>
      <c r="G40" s="233">
        <v>1E-3</v>
      </c>
      <c r="H40" s="233">
        <v>-0.10199999999999999</v>
      </c>
      <c r="I40" s="233">
        <v>4.3999999999999997E-2</v>
      </c>
      <c r="J40" s="234">
        <v>2</v>
      </c>
      <c r="K40" s="235">
        <v>42843</v>
      </c>
      <c r="L40" s="352"/>
      <c r="M40" s="55"/>
      <c r="N40" s="49"/>
      <c r="T40" s="40"/>
      <c r="U40" s="40"/>
      <c r="Y40" s="131"/>
      <c r="Z40" s="131"/>
      <c r="AA40" s="131"/>
      <c r="AB40" s="131"/>
      <c r="AC40" s="131"/>
      <c r="AD40" s="30"/>
      <c r="AV40" s="30"/>
    </row>
    <row r="41" spans="1:58" ht="30" customHeight="1" thickBot="1" x14ac:dyDescent="0.25">
      <c r="A41" s="36"/>
      <c r="B41" s="373" t="s">
        <v>122</v>
      </c>
      <c r="C41" s="108"/>
      <c r="D41" s="109"/>
      <c r="E41" s="110"/>
      <c r="F41" s="111"/>
      <c r="G41" s="102"/>
      <c r="H41" s="102"/>
      <c r="I41" s="102"/>
      <c r="J41" s="102"/>
      <c r="K41" s="149"/>
      <c r="L41" s="112"/>
      <c r="M41" s="55"/>
      <c r="N41" s="49"/>
      <c r="T41" s="28"/>
      <c r="U41" s="28"/>
      <c r="V41" s="28"/>
      <c r="W41" s="28"/>
      <c r="X41" s="28"/>
      <c r="Y41" s="131"/>
      <c r="Z41" s="131"/>
      <c r="AA41" s="131"/>
      <c r="AB41" s="131"/>
      <c r="AC41" s="131"/>
      <c r="AD41" s="30"/>
      <c r="AV41" s="30"/>
    </row>
    <row r="42" spans="1:58" ht="30" customHeight="1" thickBot="1" x14ac:dyDescent="0.25">
      <c r="A42" s="36"/>
      <c r="B42" s="374"/>
      <c r="C42" s="222" t="s">
        <v>126</v>
      </c>
      <c r="D42" s="353" t="s">
        <v>103</v>
      </c>
      <c r="E42" s="236" t="s">
        <v>51</v>
      </c>
      <c r="F42" s="224">
        <v>-6.0000000000000001E-3</v>
      </c>
      <c r="G42" s="225">
        <v>1E-3</v>
      </c>
      <c r="H42" s="225">
        <v>6.0000000000000001E-3</v>
      </c>
      <c r="I42" s="225">
        <v>1.2999999999999999E-2</v>
      </c>
      <c r="J42" s="225">
        <v>2</v>
      </c>
      <c r="K42" s="237">
        <v>42843</v>
      </c>
      <c r="L42" s="350" t="s">
        <v>160</v>
      </c>
      <c r="M42" s="55"/>
      <c r="N42" s="49"/>
      <c r="T42" s="28"/>
      <c r="U42" s="28"/>
      <c r="V42" s="28"/>
      <c r="W42" s="28"/>
      <c r="X42" s="28"/>
      <c r="Y42" s="131"/>
      <c r="Z42" s="131"/>
      <c r="AA42" s="131"/>
      <c r="AB42" s="131"/>
      <c r="AC42" s="131"/>
      <c r="AD42" s="30"/>
      <c r="AV42" s="30"/>
    </row>
    <row r="43" spans="1:58" ht="30" customHeight="1" thickBot="1" x14ac:dyDescent="0.25">
      <c r="A43" s="36"/>
      <c r="B43" s="374"/>
      <c r="C43" s="222" t="s">
        <v>127</v>
      </c>
      <c r="D43" s="354"/>
      <c r="E43" s="238" t="s">
        <v>52</v>
      </c>
      <c r="F43" s="228">
        <v>25.021999999999998</v>
      </c>
      <c r="G43" s="213">
        <v>1E-3</v>
      </c>
      <c r="H43" s="213">
        <v>-2.8000000000000001E-2</v>
      </c>
      <c r="I43" s="213">
        <v>4.3999999999999997E-2</v>
      </c>
      <c r="J43" s="213">
        <v>2</v>
      </c>
      <c r="K43" s="239">
        <v>42843</v>
      </c>
      <c r="L43" s="351"/>
      <c r="M43" s="55"/>
      <c r="N43" s="49"/>
      <c r="Q43" s="130"/>
      <c r="R43" s="131"/>
      <c r="S43" s="131"/>
      <c r="T43" s="131"/>
      <c r="U43" s="131"/>
      <c r="V43" s="131"/>
      <c r="W43" s="28"/>
      <c r="X43" s="28"/>
      <c r="Y43" s="131"/>
      <c r="Z43" s="131"/>
      <c r="AA43" s="131"/>
      <c r="AB43" s="131"/>
      <c r="AC43" s="131"/>
      <c r="AD43" s="30"/>
      <c r="AV43" s="30"/>
    </row>
    <row r="44" spans="1:58" ht="30" customHeight="1" thickBot="1" x14ac:dyDescent="0.25">
      <c r="A44" s="36"/>
      <c r="B44" s="375"/>
      <c r="C44" s="230" t="s">
        <v>128</v>
      </c>
      <c r="D44" s="355"/>
      <c r="E44" s="240" t="s">
        <v>51</v>
      </c>
      <c r="F44" s="232">
        <v>50.05</v>
      </c>
      <c r="G44" s="233">
        <v>1E-3</v>
      </c>
      <c r="H44" s="233">
        <v>-5.8999999999999997E-2</v>
      </c>
      <c r="I44" s="233">
        <v>4.3999999999999997E-2</v>
      </c>
      <c r="J44" s="233">
        <v>2</v>
      </c>
      <c r="K44" s="241">
        <v>42843</v>
      </c>
      <c r="L44" s="352"/>
      <c r="M44" s="55"/>
      <c r="N44" s="49"/>
      <c r="Q44" s="130"/>
      <c r="R44" s="131"/>
      <c r="S44" s="131"/>
      <c r="T44" s="131"/>
      <c r="U44" s="131"/>
      <c r="V44" s="131"/>
      <c r="W44" s="131"/>
      <c r="X44" s="131"/>
      <c r="Y44" s="131"/>
      <c r="Z44" s="131"/>
      <c r="AA44" s="131"/>
      <c r="AB44" s="131"/>
      <c r="AC44" s="131"/>
      <c r="AD44" s="30"/>
      <c r="AV44" s="30"/>
    </row>
    <row r="45" spans="1:58" ht="30" customHeight="1" thickBot="1" x14ac:dyDescent="0.25">
      <c r="A45" s="36"/>
      <c r="B45" s="30"/>
      <c r="C45" s="40"/>
      <c r="D45" s="40"/>
      <c r="E45" s="40"/>
      <c r="F45" s="40"/>
      <c r="G45" s="40"/>
      <c r="H45" s="40"/>
      <c r="I45" s="40"/>
      <c r="J45" s="40"/>
      <c r="K45" s="133"/>
      <c r="L45" s="40"/>
      <c r="M45" s="55"/>
      <c r="N45" s="49"/>
      <c r="Q45" s="130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30"/>
      <c r="AV45" s="30"/>
    </row>
    <row r="46" spans="1:58" ht="30" customHeight="1" thickBot="1" x14ac:dyDescent="0.25">
      <c r="A46" s="36"/>
      <c r="B46" s="330" t="s">
        <v>88</v>
      </c>
      <c r="C46" s="331"/>
      <c r="D46" s="331"/>
      <c r="E46" s="331"/>
      <c r="F46" s="331"/>
      <c r="G46" s="331"/>
      <c r="H46" s="331"/>
      <c r="I46" s="331"/>
      <c r="J46" s="331"/>
      <c r="K46" s="331"/>
      <c r="L46" s="332"/>
      <c r="M46" s="55"/>
      <c r="N46" s="49"/>
      <c r="Q46" s="130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</row>
    <row r="47" spans="1:58" ht="30" customHeight="1" thickBot="1" x14ac:dyDescent="0.25">
      <c r="A47" s="36"/>
      <c r="B47" s="30"/>
      <c r="C47" s="99"/>
      <c r="D47" s="113" t="s">
        <v>13</v>
      </c>
      <c r="E47" s="114" t="s">
        <v>92</v>
      </c>
      <c r="F47" s="113" t="s">
        <v>91</v>
      </c>
      <c r="G47" s="113" t="s">
        <v>28</v>
      </c>
      <c r="H47" s="113" t="s">
        <v>66</v>
      </c>
      <c r="I47" s="113" t="s">
        <v>26</v>
      </c>
      <c r="J47" s="113" t="s">
        <v>67</v>
      </c>
      <c r="K47" s="151" t="s">
        <v>27</v>
      </c>
      <c r="L47" s="84" t="s">
        <v>106</v>
      </c>
      <c r="M47" s="55"/>
      <c r="N47" s="49"/>
      <c r="Q47" s="130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</row>
    <row r="48" spans="1:58" ht="30" customHeight="1" thickBot="1" x14ac:dyDescent="0.25">
      <c r="A48" s="36"/>
      <c r="B48" s="362" t="s">
        <v>31</v>
      </c>
      <c r="C48" s="159"/>
      <c r="D48" s="164"/>
      <c r="E48" s="96"/>
      <c r="F48" s="96"/>
      <c r="G48" s="96"/>
      <c r="H48" s="96"/>
      <c r="I48" s="96"/>
      <c r="J48" s="96"/>
      <c r="K48" s="163"/>
      <c r="L48" s="116"/>
      <c r="M48" s="55"/>
      <c r="N48" s="49"/>
      <c r="Q48" s="130"/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</row>
    <row r="49" spans="1:58" ht="30" customHeight="1" x14ac:dyDescent="0.2">
      <c r="A49" s="36"/>
      <c r="B49" s="363"/>
      <c r="C49" s="222" t="s">
        <v>129</v>
      </c>
      <c r="D49" s="356" t="s">
        <v>95</v>
      </c>
      <c r="E49" s="242">
        <v>2307140802024</v>
      </c>
      <c r="F49" s="225">
        <v>20.100000000000001</v>
      </c>
      <c r="G49" s="225">
        <v>0.1</v>
      </c>
      <c r="H49" s="226">
        <v>0</v>
      </c>
      <c r="I49" s="225">
        <v>0.2</v>
      </c>
      <c r="J49" s="225">
        <v>1.96</v>
      </c>
      <c r="K49" s="243">
        <v>42580</v>
      </c>
      <c r="L49" s="244" t="s">
        <v>161</v>
      </c>
      <c r="M49" s="55"/>
      <c r="N49" s="49"/>
      <c r="Q49" s="130"/>
      <c r="R49" s="131"/>
      <c r="S49" s="131"/>
      <c r="T49" s="131"/>
      <c r="U49" s="131"/>
      <c r="V49" s="131"/>
      <c r="W49" s="131"/>
      <c r="X49" s="131"/>
      <c r="Y49" s="131"/>
      <c r="Z49" s="131"/>
      <c r="AA49" s="131"/>
      <c r="AB49" s="131"/>
      <c r="AC49" s="131"/>
      <c r="AD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</row>
    <row r="50" spans="1:58" ht="30" customHeight="1" x14ac:dyDescent="0.2">
      <c r="A50" s="36"/>
      <c r="B50" s="363"/>
      <c r="C50" s="245" t="s">
        <v>130</v>
      </c>
      <c r="D50" s="357"/>
      <c r="E50" s="246">
        <v>2307140802024</v>
      </c>
      <c r="F50" s="213">
        <v>50.4</v>
      </c>
      <c r="G50" s="213">
        <v>0.1</v>
      </c>
      <c r="H50" s="213">
        <v>-0.4</v>
      </c>
      <c r="I50" s="213">
        <v>1.7</v>
      </c>
      <c r="J50" s="213">
        <v>1.96</v>
      </c>
      <c r="K50" s="247">
        <v>42586</v>
      </c>
      <c r="L50" s="248" t="s">
        <v>162</v>
      </c>
      <c r="M50" s="55"/>
      <c r="N50" s="49"/>
      <c r="Q50" s="130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</row>
    <row r="51" spans="1:58" ht="30" customHeight="1" thickBot="1" x14ac:dyDescent="0.25">
      <c r="A51" s="36"/>
      <c r="B51" s="363"/>
      <c r="C51" s="249" t="s">
        <v>131</v>
      </c>
      <c r="D51" s="358"/>
      <c r="E51" s="250">
        <v>2307140802024</v>
      </c>
      <c r="F51" s="233">
        <v>753.1</v>
      </c>
      <c r="G51" s="233">
        <v>0.1</v>
      </c>
      <c r="H51" s="233">
        <v>-0.74099999999999999</v>
      </c>
      <c r="I51" s="233">
        <v>6.4000000000000001E-2</v>
      </c>
      <c r="J51" s="233">
        <v>2</v>
      </c>
      <c r="K51" s="251">
        <v>42625</v>
      </c>
      <c r="L51" s="252" t="s">
        <v>163</v>
      </c>
      <c r="M51" s="55"/>
      <c r="N51" s="49"/>
      <c r="O51" s="39"/>
      <c r="P51" s="30"/>
      <c r="Q51" s="130"/>
      <c r="R51" s="131"/>
      <c r="S51" s="131"/>
      <c r="T51" s="131"/>
      <c r="U51" s="131"/>
      <c r="V51" s="131"/>
      <c r="W51" s="131"/>
      <c r="X51" s="131"/>
      <c r="Y51" s="131"/>
      <c r="Z51" s="131"/>
      <c r="AA51" s="131"/>
      <c r="AB51" s="131"/>
      <c r="AC51" s="131"/>
      <c r="AD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</row>
    <row r="52" spans="1:58" ht="30" customHeight="1" thickBot="1" x14ac:dyDescent="0.25">
      <c r="A52" s="36"/>
      <c r="B52" s="365"/>
      <c r="C52" s="253"/>
      <c r="D52" s="254"/>
      <c r="E52" s="255"/>
      <c r="F52" s="256"/>
      <c r="G52" s="256"/>
      <c r="H52" s="256"/>
      <c r="I52" s="256"/>
      <c r="J52" s="256"/>
      <c r="K52" s="257"/>
      <c r="L52" s="258"/>
      <c r="M52" s="55"/>
      <c r="N52" s="49"/>
      <c r="O52" s="39"/>
      <c r="P52" s="30"/>
      <c r="Q52" s="130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1"/>
      <c r="AC52" s="131"/>
      <c r="AD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</row>
    <row r="53" spans="1:58" ht="30" customHeight="1" x14ac:dyDescent="0.2">
      <c r="A53" s="36"/>
      <c r="B53" s="363"/>
      <c r="C53" s="222" t="s">
        <v>132</v>
      </c>
      <c r="D53" s="356" t="s">
        <v>95</v>
      </c>
      <c r="E53" s="242">
        <v>19506160802033</v>
      </c>
      <c r="F53" s="225">
        <v>28.1</v>
      </c>
      <c r="G53" s="225">
        <v>0.1</v>
      </c>
      <c r="H53" s="225">
        <v>0.1</v>
      </c>
      <c r="I53" s="225">
        <v>1.5</v>
      </c>
      <c r="J53" s="225">
        <v>2</v>
      </c>
      <c r="K53" s="243">
        <v>42674</v>
      </c>
      <c r="L53" s="244" t="s">
        <v>164</v>
      </c>
      <c r="M53" s="55"/>
      <c r="N53" s="49"/>
      <c r="O53" s="39"/>
      <c r="P53" s="30"/>
      <c r="Q53" s="130"/>
      <c r="R53" s="131"/>
      <c r="S53" s="131"/>
      <c r="T53" s="131"/>
      <c r="U53" s="131"/>
      <c r="V53" s="131"/>
      <c r="W53" s="131"/>
      <c r="X53" s="131"/>
      <c r="Y53" s="131"/>
      <c r="Z53" s="131"/>
      <c r="AA53" s="131"/>
      <c r="AB53" s="131"/>
      <c r="AC53" s="131"/>
      <c r="AD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</row>
    <row r="54" spans="1:58" ht="30" customHeight="1" x14ac:dyDescent="0.2">
      <c r="A54" s="36"/>
      <c r="B54" s="363"/>
      <c r="C54" s="245" t="s">
        <v>136</v>
      </c>
      <c r="D54" s="357"/>
      <c r="E54" s="246">
        <v>19506160802033</v>
      </c>
      <c r="F54" s="213">
        <v>59.9</v>
      </c>
      <c r="G54" s="213">
        <v>0.1</v>
      </c>
      <c r="H54" s="213">
        <v>0.47</v>
      </c>
      <c r="I54" s="213">
        <v>1.6</v>
      </c>
      <c r="J54" s="213">
        <v>2</v>
      </c>
      <c r="K54" s="247">
        <v>42674</v>
      </c>
      <c r="L54" s="248" t="s">
        <v>165</v>
      </c>
      <c r="M54" s="55"/>
      <c r="N54" s="49"/>
      <c r="O54" s="39"/>
      <c r="P54" s="30"/>
      <c r="Q54" s="130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</row>
    <row r="55" spans="1:58" ht="30" customHeight="1" thickBot="1" x14ac:dyDescent="0.25">
      <c r="A55" s="36"/>
      <c r="B55" s="363"/>
      <c r="C55" s="249" t="s">
        <v>140</v>
      </c>
      <c r="D55" s="358"/>
      <c r="E55" s="250">
        <v>19506160802033</v>
      </c>
      <c r="F55" s="233">
        <v>1099.8</v>
      </c>
      <c r="G55" s="233">
        <v>0.1</v>
      </c>
      <c r="H55" s="233">
        <v>-0.4</v>
      </c>
      <c r="I55" s="233">
        <v>0.17</v>
      </c>
      <c r="J55" s="233">
        <v>2</v>
      </c>
      <c r="K55" s="251">
        <v>42671</v>
      </c>
      <c r="L55" s="259" t="s">
        <v>166</v>
      </c>
      <c r="M55" s="55"/>
      <c r="N55" s="49"/>
      <c r="O55" s="39"/>
      <c r="P55" s="30"/>
      <c r="Q55" s="130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</row>
    <row r="56" spans="1:58" ht="30" customHeight="1" thickBot="1" x14ac:dyDescent="0.25">
      <c r="A56" s="36"/>
      <c r="B56" s="365"/>
      <c r="C56" s="260"/>
      <c r="D56" s="256"/>
      <c r="E56" s="255"/>
      <c r="F56" s="256"/>
      <c r="G56" s="256"/>
      <c r="H56" s="256"/>
      <c r="I56" s="256"/>
      <c r="J56" s="256"/>
      <c r="K56" s="257"/>
      <c r="L56" s="258"/>
      <c r="M56" s="55"/>
      <c r="N56" s="49"/>
      <c r="O56" s="39"/>
      <c r="P56" s="30"/>
      <c r="Q56" s="130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</row>
    <row r="57" spans="1:58" ht="30" customHeight="1" x14ac:dyDescent="0.2">
      <c r="A57" s="36"/>
      <c r="B57" s="363"/>
      <c r="C57" s="222" t="s">
        <v>133</v>
      </c>
      <c r="D57" s="356" t="s">
        <v>95</v>
      </c>
      <c r="E57" s="242">
        <v>19406160802033</v>
      </c>
      <c r="F57" s="225">
        <v>20.100000000000001</v>
      </c>
      <c r="G57" s="225">
        <v>0.1</v>
      </c>
      <c r="H57" s="225">
        <v>-0.1</v>
      </c>
      <c r="I57" s="225">
        <v>1.5</v>
      </c>
      <c r="J57" s="225">
        <v>2</v>
      </c>
      <c r="K57" s="243">
        <v>42675</v>
      </c>
      <c r="L57" s="244" t="s">
        <v>167</v>
      </c>
      <c r="M57" s="55"/>
      <c r="N57" s="49"/>
      <c r="O57" s="39"/>
      <c r="P57" s="30"/>
      <c r="Q57" s="130"/>
      <c r="R57" s="131"/>
      <c r="S57" s="131"/>
      <c r="T57" s="131"/>
      <c r="U57" s="131"/>
      <c r="V57" s="131"/>
      <c r="W57" s="131"/>
      <c r="X57" s="131"/>
      <c r="Y57" s="131"/>
      <c r="Z57" s="131"/>
      <c r="AA57" s="131"/>
      <c r="AB57" s="131"/>
      <c r="AC57" s="131"/>
      <c r="AD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</row>
    <row r="58" spans="1:58" ht="30" customHeight="1" x14ac:dyDescent="0.2">
      <c r="A58" s="36"/>
      <c r="B58" s="363"/>
      <c r="C58" s="245" t="s">
        <v>137</v>
      </c>
      <c r="D58" s="357"/>
      <c r="E58" s="246">
        <v>19406160802033</v>
      </c>
      <c r="F58" s="213">
        <v>49.8</v>
      </c>
      <c r="G58" s="213">
        <v>0.1</v>
      </c>
      <c r="H58" s="213">
        <v>0.63</v>
      </c>
      <c r="I58" s="213">
        <v>1.6</v>
      </c>
      <c r="J58" s="213">
        <v>2</v>
      </c>
      <c r="K58" s="247">
        <v>42676</v>
      </c>
      <c r="L58" s="248" t="s">
        <v>168</v>
      </c>
      <c r="M58" s="55"/>
      <c r="N58" s="49"/>
      <c r="O58" s="39"/>
      <c r="P58" s="30"/>
      <c r="Q58" s="130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</row>
    <row r="59" spans="1:58" ht="30" customHeight="1" thickBot="1" x14ac:dyDescent="0.25">
      <c r="A59" s="36"/>
      <c r="B59" s="363"/>
      <c r="C59" s="249" t="s">
        <v>141</v>
      </c>
      <c r="D59" s="358"/>
      <c r="E59" s="250">
        <v>19406160802033</v>
      </c>
      <c r="F59" s="233">
        <v>724.6</v>
      </c>
      <c r="G59" s="233">
        <v>0.1</v>
      </c>
      <c r="H59" s="233">
        <v>-0.5</v>
      </c>
      <c r="I59" s="233">
        <v>0.17</v>
      </c>
      <c r="J59" s="233">
        <v>2</v>
      </c>
      <c r="K59" s="251">
        <v>42671</v>
      </c>
      <c r="L59" s="259" t="s">
        <v>169</v>
      </c>
      <c r="M59" s="55"/>
      <c r="N59" s="49"/>
      <c r="O59" s="39"/>
      <c r="P59" s="30"/>
      <c r="Q59" s="130"/>
      <c r="R59" s="131"/>
      <c r="S59" s="131"/>
      <c r="T59" s="131"/>
      <c r="U59" s="131"/>
      <c r="V59" s="131"/>
      <c r="W59" s="131"/>
      <c r="X59" s="131"/>
      <c r="Y59" s="131"/>
      <c r="Z59" s="131"/>
      <c r="AA59" s="131"/>
      <c r="AB59" s="131"/>
      <c r="AC59" s="131"/>
      <c r="AD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</row>
    <row r="60" spans="1:58" ht="30" customHeight="1" thickBot="1" x14ac:dyDescent="0.25">
      <c r="A60" s="36"/>
      <c r="B60" s="365"/>
      <c r="C60" s="253"/>
      <c r="D60" s="254"/>
      <c r="E60" s="255"/>
      <c r="F60" s="256"/>
      <c r="G60" s="256"/>
      <c r="H60" s="256"/>
      <c r="I60" s="256"/>
      <c r="J60" s="256"/>
      <c r="K60" s="261"/>
      <c r="L60" s="262"/>
      <c r="M60" s="55"/>
      <c r="N60" s="49"/>
      <c r="O60" s="39"/>
      <c r="P60" s="30"/>
      <c r="Q60" s="130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</row>
    <row r="61" spans="1:58" ht="30" customHeight="1" x14ac:dyDescent="0.2">
      <c r="A61" s="36"/>
      <c r="B61" s="363"/>
      <c r="C61" s="222" t="s">
        <v>134</v>
      </c>
      <c r="D61" s="356" t="s">
        <v>95</v>
      </c>
      <c r="E61" s="242">
        <v>2607140802024</v>
      </c>
      <c r="F61" s="225">
        <v>20.100000000000001</v>
      </c>
      <c r="G61" s="225">
        <v>0.1</v>
      </c>
      <c r="H61" s="226">
        <v>0</v>
      </c>
      <c r="I61" s="225">
        <v>0.2</v>
      </c>
      <c r="J61" s="225">
        <v>1.96</v>
      </c>
      <c r="K61" s="227">
        <v>42580</v>
      </c>
      <c r="L61" s="244" t="s">
        <v>170</v>
      </c>
      <c r="M61" s="55"/>
      <c r="N61" s="49"/>
      <c r="O61" s="39"/>
      <c r="P61" s="30"/>
      <c r="Q61" s="130"/>
      <c r="R61" s="131"/>
      <c r="S61" s="131"/>
      <c r="T61" s="131"/>
      <c r="U61" s="131"/>
      <c r="V61" s="131"/>
      <c r="W61" s="131"/>
      <c r="X61" s="131"/>
      <c r="Y61" s="131"/>
      <c r="Z61" s="131"/>
      <c r="AA61" s="131"/>
      <c r="AB61" s="131"/>
      <c r="AC61" s="131"/>
      <c r="AD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</row>
    <row r="62" spans="1:58" ht="30" customHeight="1" x14ac:dyDescent="0.2">
      <c r="A62" s="36"/>
      <c r="B62" s="363"/>
      <c r="C62" s="245" t="s">
        <v>138</v>
      </c>
      <c r="D62" s="357"/>
      <c r="E62" s="246">
        <v>2607140802024</v>
      </c>
      <c r="F62" s="213">
        <v>50.6</v>
      </c>
      <c r="G62" s="213">
        <v>0.1</v>
      </c>
      <c r="H62" s="213">
        <v>-0.6</v>
      </c>
      <c r="I62" s="213">
        <v>1.7</v>
      </c>
      <c r="J62" s="213">
        <v>1.96</v>
      </c>
      <c r="K62" s="214">
        <v>42586</v>
      </c>
      <c r="L62" s="248" t="s">
        <v>171</v>
      </c>
      <c r="M62" s="55"/>
      <c r="N62" s="49"/>
      <c r="O62" s="39"/>
      <c r="P62" s="30"/>
      <c r="Q62" s="130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</row>
    <row r="63" spans="1:58" ht="30" customHeight="1" thickBot="1" x14ac:dyDescent="0.25">
      <c r="A63" s="36"/>
      <c r="B63" s="363"/>
      <c r="C63" s="249" t="s">
        <v>142</v>
      </c>
      <c r="D63" s="358"/>
      <c r="E63" s="250">
        <v>2607140802024</v>
      </c>
      <c r="F63" s="233">
        <v>753.2</v>
      </c>
      <c r="G63" s="233">
        <v>0.1</v>
      </c>
      <c r="H63" s="233">
        <v>-0.64100000000000001</v>
      </c>
      <c r="I63" s="233">
        <v>6.4000000000000001E-2</v>
      </c>
      <c r="J63" s="233">
        <v>2</v>
      </c>
      <c r="K63" s="235">
        <v>42625</v>
      </c>
      <c r="L63" s="252" t="s">
        <v>172</v>
      </c>
      <c r="M63" s="55"/>
      <c r="N63" s="49"/>
      <c r="O63" s="39"/>
      <c r="P63" s="30"/>
      <c r="Q63" s="130"/>
      <c r="R63" s="131"/>
      <c r="S63" s="131"/>
      <c r="T63" s="131"/>
      <c r="U63" s="131"/>
      <c r="V63" s="131"/>
      <c r="W63" s="131"/>
      <c r="X63" s="131"/>
      <c r="Y63" s="131"/>
      <c r="Z63" s="131"/>
      <c r="AA63" s="131"/>
      <c r="AB63" s="131"/>
      <c r="AC63" s="131"/>
      <c r="AD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</row>
    <row r="64" spans="1:58" ht="30" customHeight="1" thickBot="1" x14ac:dyDescent="0.25">
      <c r="A64" s="36"/>
      <c r="B64" s="365"/>
      <c r="C64" s="263"/>
      <c r="D64" s="264"/>
      <c r="E64" s="255"/>
      <c r="F64" s="256"/>
      <c r="G64" s="256"/>
      <c r="H64" s="256"/>
      <c r="I64" s="256"/>
      <c r="J64" s="256"/>
      <c r="K64" s="261"/>
      <c r="L64" s="258"/>
      <c r="M64" s="55"/>
      <c r="N64" s="49"/>
      <c r="O64" s="39"/>
      <c r="P64" s="30"/>
      <c r="Q64" s="130"/>
      <c r="R64" s="131"/>
      <c r="S64" s="131"/>
      <c r="T64" s="131"/>
      <c r="U64" s="131"/>
      <c r="V64" s="131"/>
      <c r="W64" s="131"/>
      <c r="X64" s="131"/>
      <c r="Y64" s="131"/>
      <c r="Z64" s="131"/>
      <c r="AA64" s="131"/>
      <c r="AB64" s="131"/>
      <c r="AC64" s="131"/>
      <c r="AD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</row>
    <row r="65" spans="1:58" ht="30" customHeight="1" x14ac:dyDescent="0.2">
      <c r="A65" s="36"/>
      <c r="B65" s="365"/>
      <c r="C65" s="222" t="s">
        <v>135</v>
      </c>
      <c r="D65" s="359" t="s">
        <v>95</v>
      </c>
      <c r="E65" s="265">
        <v>2207140802024</v>
      </c>
      <c r="F65" s="226">
        <v>20</v>
      </c>
      <c r="G65" s="225">
        <v>0.1</v>
      </c>
      <c r="H65" s="225">
        <v>0.1</v>
      </c>
      <c r="I65" s="225">
        <v>0.2</v>
      </c>
      <c r="J65" s="225">
        <v>1.96</v>
      </c>
      <c r="K65" s="227">
        <v>42586</v>
      </c>
      <c r="L65" s="244" t="s">
        <v>173</v>
      </c>
      <c r="M65" s="55"/>
      <c r="N65" s="49"/>
      <c r="O65" s="39"/>
      <c r="P65" s="30"/>
      <c r="Q65" s="130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</row>
    <row r="66" spans="1:58" ht="30" customHeight="1" x14ac:dyDescent="0.2">
      <c r="A66" s="36"/>
      <c r="B66" s="365"/>
      <c r="C66" s="245" t="s">
        <v>139</v>
      </c>
      <c r="D66" s="360"/>
      <c r="E66" s="266">
        <v>2207140802024</v>
      </c>
      <c r="F66" s="213">
        <v>50.5</v>
      </c>
      <c r="G66" s="213">
        <v>0.1</v>
      </c>
      <c r="H66" s="213">
        <v>-0.5</v>
      </c>
      <c r="I66" s="213">
        <v>1.7</v>
      </c>
      <c r="J66" s="213">
        <v>1.96</v>
      </c>
      <c r="K66" s="214">
        <v>42586</v>
      </c>
      <c r="L66" s="248" t="s">
        <v>174</v>
      </c>
      <c r="M66" s="55"/>
      <c r="N66" s="49"/>
      <c r="O66" s="39"/>
      <c r="P66" s="30"/>
      <c r="Q66" s="130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</row>
    <row r="67" spans="1:58" ht="30" customHeight="1" thickBot="1" x14ac:dyDescent="0.25">
      <c r="A67" s="36"/>
      <c r="B67" s="366"/>
      <c r="C67" s="249" t="s">
        <v>143</v>
      </c>
      <c r="D67" s="361"/>
      <c r="E67" s="267">
        <v>2207140802024</v>
      </c>
      <c r="F67" s="233">
        <v>753.2</v>
      </c>
      <c r="G67" s="233">
        <v>0.1</v>
      </c>
      <c r="H67" s="233">
        <v>-0.64100000000000001</v>
      </c>
      <c r="I67" s="233">
        <v>6.4000000000000001E-2</v>
      </c>
      <c r="J67" s="233">
        <v>2</v>
      </c>
      <c r="K67" s="235">
        <v>42625</v>
      </c>
      <c r="L67" s="268" t="s">
        <v>175</v>
      </c>
      <c r="M67" s="55"/>
      <c r="N67" s="49"/>
      <c r="O67" s="39"/>
      <c r="P67" s="30"/>
      <c r="Q67" s="130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</row>
    <row r="68" spans="1:58" ht="30" customHeight="1" thickBot="1" x14ac:dyDescent="0.25">
      <c r="A68" s="36"/>
      <c r="B68" s="30"/>
      <c r="C68" s="40"/>
      <c r="D68" s="40"/>
      <c r="E68" s="40"/>
      <c r="F68" s="40"/>
      <c r="G68" s="40"/>
      <c r="H68" s="40"/>
      <c r="I68" s="40"/>
      <c r="J68" s="40"/>
      <c r="K68" s="133"/>
      <c r="L68" s="40"/>
      <c r="M68" s="55"/>
      <c r="N68" s="49"/>
      <c r="O68" s="39"/>
      <c r="P68" s="30"/>
      <c r="Q68" s="130"/>
      <c r="R68" s="131"/>
      <c r="S68" s="131"/>
      <c r="T68" s="131"/>
      <c r="U68" s="131"/>
      <c r="V68" s="131"/>
      <c r="W68" s="131"/>
      <c r="X68" s="131"/>
      <c r="Y68" s="131"/>
      <c r="Z68" s="131"/>
      <c r="AA68" s="131"/>
      <c r="AB68" s="131"/>
      <c r="AC68" s="131"/>
      <c r="AD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</row>
    <row r="69" spans="1:58" ht="30" customHeight="1" thickBot="1" x14ac:dyDescent="0.25">
      <c r="A69" s="36"/>
      <c r="B69" s="330" t="s">
        <v>158</v>
      </c>
      <c r="C69" s="331"/>
      <c r="D69" s="331"/>
      <c r="E69" s="331"/>
      <c r="F69" s="331"/>
      <c r="G69" s="331"/>
      <c r="H69" s="331"/>
      <c r="I69" s="331"/>
      <c r="J69" s="331"/>
      <c r="K69" s="331"/>
      <c r="L69" s="332"/>
      <c r="M69" s="55"/>
      <c r="N69" s="49"/>
      <c r="O69" s="39"/>
      <c r="P69" s="30"/>
      <c r="Q69" s="130"/>
      <c r="R69" s="131"/>
      <c r="S69" s="131"/>
      <c r="T69" s="131"/>
      <c r="U69" s="131"/>
      <c r="V69" s="131"/>
      <c r="W69" s="131"/>
      <c r="X69" s="131"/>
      <c r="Y69" s="131"/>
      <c r="Z69" s="131"/>
      <c r="AA69" s="131"/>
      <c r="AB69" s="131"/>
      <c r="AC69" s="131"/>
      <c r="AD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</row>
    <row r="70" spans="1:58" ht="30" customHeight="1" thickBot="1" x14ac:dyDescent="0.25">
      <c r="A70" s="36"/>
      <c r="B70" s="30"/>
      <c r="C70" s="99"/>
      <c r="D70" s="113" t="s">
        <v>13</v>
      </c>
      <c r="E70" s="114" t="s">
        <v>92</v>
      </c>
      <c r="F70" s="113" t="s">
        <v>91</v>
      </c>
      <c r="G70" s="113" t="s">
        <v>28</v>
      </c>
      <c r="H70" s="113" t="s">
        <v>66</v>
      </c>
      <c r="I70" s="113" t="s">
        <v>26</v>
      </c>
      <c r="J70" s="113" t="s">
        <v>67</v>
      </c>
      <c r="K70" s="151" t="s">
        <v>27</v>
      </c>
      <c r="L70" s="84" t="s">
        <v>106</v>
      </c>
      <c r="M70" s="55"/>
      <c r="N70" s="49"/>
      <c r="O70" s="39"/>
      <c r="P70" s="30"/>
      <c r="Q70" s="130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</row>
    <row r="71" spans="1:58" ht="30" customHeight="1" thickBot="1" x14ac:dyDescent="0.25">
      <c r="A71" s="36"/>
      <c r="B71" s="362" t="s">
        <v>32</v>
      </c>
      <c r="C71" s="159"/>
      <c r="D71" s="160"/>
      <c r="E71" s="161"/>
      <c r="F71" s="161"/>
      <c r="G71" s="161"/>
      <c r="H71" s="161"/>
      <c r="I71" s="161"/>
      <c r="J71" s="161"/>
      <c r="K71" s="162"/>
      <c r="L71" s="116"/>
      <c r="M71" s="55"/>
      <c r="N71" s="49"/>
      <c r="O71" s="39"/>
      <c r="P71" s="30"/>
      <c r="Q71" s="130"/>
      <c r="R71" s="131"/>
      <c r="S71" s="131"/>
      <c r="T71" s="131"/>
      <c r="U71" s="131"/>
      <c r="V71" s="131"/>
      <c r="W71" s="131"/>
      <c r="X71" s="131"/>
      <c r="Y71" s="131"/>
      <c r="Z71" s="131"/>
      <c r="AA71" s="131"/>
      <c r="AB71" s="131"/>
      <c r="AC71" s="131"/>
      <c r="AD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</row>
    <row r="72" spans="1:58" ht="30" customHeight="1" x14ac:dyDescent="0.2">
      <c r="A72" s="36"/>
      <c r="B72" s="363"/>
      <c r="C72" s="222" t="s">
        <v>53</v>
      </c>
      <c r="D72" s="269" t="s">
        <v>97</v>
      </c>
      <c r="E72" s="270">
        <v>107</v>
      </c>
      <c r="F72" s="271">
        <v>5.0199999999999996</v>
      </c>
      <c r="G72" s="271">
        <v>0.1</v>
      </c>
      <c r="H72" s="271">
        <v>0.02</v>
      </c>
      <c r="I72" s="272">
        <v>0.02</v>
      </c>
      <c r="J72" s="271">
        <v>2.02</v>
      </c>
      <c r="K72" s="243">
        <v>42523</v>
      </c>
      <c r="L72" s="273" t="s">
        <v>176</v>
      </c>
      <c r="M72" s="55"/>
      <c r="N72" s="49"/>
      <c r="O72" s="39"/>
      <c r="P72" s="30"/>
      <c r="Q72" s="130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</row>
    <row r="73" spans="1:58" ht="30" customHeight="1" x14ac:dyDescent="0.2">
      <c r="A73" s="36"/>
      <c r="B73" s="363"/>
      <c r="C73" s="245" t="s">
        <v>54</v>
      </c>
      <c r="D73" s="274" t="s">
        <v>96</v>
      </c>
      <c r="E73" s="138">
        <v>27760</v>
      </c>
      <c r="F73" s="275">
        <v>5.0199999999999996</v>
      </c>
      <c r="G73" s="275">
        <v>0.05</v>
      </c>
      <c r="H73" s="275">
        <v>0.02</v>
      </c>
      <c r="I73" s="275">
        <v>3.7999999999999999E-2</v>
      </c>
      <c r="J73" s="276">
        <v>2</v>
      </c>
      <c r="K73" s="247">
        <v>43027</v>
      </c>
      <c r="L73" s="277" t="s">
        <v>179</v>
      </c>
      <c r="M73" s="55"/>
      <c r="N73" s="49"/>
      <c r="O73" s="39"/>
      <c r="P73" s="30"/>
      <c r="Q73" s="130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131"/>
      <c r="AD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</row>
    <row r="74" spans="1:58" ht="30" customHeight="1" x14ac:dyDescent="0.2">
      <c r="A74" s="36"/>
      <c r="B74" s="363"/>
      <c r="C74" s="245" t="s">
        <v>55</v>
      </c>
      <c r="D74" s="274" t="s">
        <v>98</v>
      </c>
      <c r="E74" s="138">
        <v>713</v>
      </c>
      <c r="F74" s="275">
        <v>10.039999999999999</v>
      </c>
      <c r="G74" s="275">
        <v>0.1</v>
      </c>
      <c r="H74" s="275">
        <v>0.04</v>
      </c>
      <c r="I74" s="275">
        <v>1.9E-2</v>
      </c>
      <c r="J74" s="275">
        <v>2.02</v>
      </c>
      <c r="K74" s="247">
        <v>42523</v>
      </c>
      <c r="L74" s="277" t="s">
        <v>177</v>
      </c>
      <c r="M74" s="55"/>
      <c r="N74" s="49"/>
      <c r="O74" s="39"/>
      <c r="P74" s="30"/>
      <c r="Q74" s="130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</row>
    <row r="75" spans="1:58" ht="30" customHeight="1" x14ac:dyDescent="0.2">
      <c r="A75" s="36"/>
      <c r="B75" s="363"/>
      <c r="C75" s="245" t="s">
        <v>56</v>
      </c>
      <c r="D75" s="274" t="s">
        <v>96</v>
      </c>
      <c r="E75" s="138">
        <v>27761</v>
      </c>
      <c r="F75" s="275">
        <v>10.02</v>
      </c>
      <c r="G75" s="275">
        <v>0.1</v>
      </c>
      <c r="H75" s="275">
        <v>0.02</v>
      </c>
      <c r="I75" s="275">
        <v>6.7000000000000004E-2</v>
      </c>
      <c r="J75" s="276">
        <v>2</v>
      </c>
      <c r="K75" s="247">
        <v>43020</v>
      </c>
      <c r="L75" s="277" t="s">
        <v>180</v>
      </c>
      <c r="M75" s="55"/>
      <c r="N75" s="49"/>
      <c r="O75" s="39"/>
      <c r="P75" s="30"/>
      <c r="Q75" s="130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</row>
    <row r="76" spans="1:58" ht="30" customHeight="1" thickBot="1" x14ac:dyDescent="0.25">
      <c r="A76" s="36"/>
      <c r="B76" s="364"/>
      <c r="C76" s="249" t="s">
        <v>57</v>
      </c>
      <c r="D76" s="278" t="s">
        <v>96</v>
      </c>
      <c r="E76" s="279">
        <v>27762</v>
      </c>
      <c r="F76" s="280">
        <v>24.9</v>
      </c>
      <c r="G76" s="280">
        <v>0.1</v>
      </c>
      <c r="H76" s="280">
        <v>-0.1</v>
      </c>
      <c r="I76" s="280">
        <v>6.5000000000000002E-2</v>
      </c>
      <c r="J76" s="281">
        <v>2</v>
      </c>
      <c r="K76" s="251">
        <v>43025</v>
      </c>
      <c r="L76" s="282" t="s">
        <v>181</v>
      </c>
      <c r="M76" s="55"/>
      <c r="N76" s="49"/>
      <c r="O76" s="39"/>
      <c r="P76" s="30"/>
      <c r="Q76" s="130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</row>
    <row r="77" spans="1:58" ht="30" customHeight="1" thickBot="1" x14ac:dyDescent="0.25">
      <c r="A77" s="36"/>
      <c r="B77" s="30"/>
      <c r="C77" s="40"/>
      <c r="D77" s="40"/>
      <c r="E77" s="40"/>
      <c r="F77" s="40"/>
      <c r="G77" s="40"/>
      <c r="H77" s="40"/>
      <c r="I77" s="40"/>
      <c r="J77" s="40"/>
      <c r="K77" s="133"/>
      <c r="L77" s="40"/>
      <c r="M77" s="55"/>
      <c r="N77" s="49"/>
      <c r="O77" s="39"/>
      <c r="P77" s="30"/>
      <c r="Q77" s="130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1"/>
      <c r="AD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</row>
    <row r="78" spans="1:58" ht="30" customHeight="1" thickBot="1" x14ac:dyDescent="0.25">
      <c r="A78" s="36"/>
      <c r="B78" s="330" t="s">
        <v>158</v>
      </c>
      <c r="C78" s="331"/>
      <c r="D78" s="331"/>
      <c r="E78" s="331"/>
      <c r="F78" s="331"/>
      <c r="G78" s="331"/>
      <c r="H78" s="331"/>
      <c r="I78" s="331"/>
      <c r="J78" s="331"/>
      <c r="K78" s="331"/>
      <c r="L78" s="332"/>
      <c r="M78" s="55"/>
      <c r="N78" s="49"/>
      <c r="O78" s="39"/>
      <c r="P78" s="30"/>
      <c r="Q78" s="130"/>
      <c r="R78" s="131"/>
      <c r="S78" s="131"/>
      <c r="T78" s="131"/>
      <c r="U78" s="131"/>
      <c r="V78" s="131"/>
      <c r="W78" s="131"/>
      <c r="X78" s="131"/>
      <c r="Y78" s="131"/>
      <c r="Z78" s="131"/>
      <c r="AA78" s="131"/>
      <c r="AB78" s="131"/>
      <c r="AC78" s="131"/>
      <c r="AD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</row>
    <row r="79" spans="1:58" ht="30" customHeight="1" thickBot="1" x14ac:dyDescent="0.25">
      <c r="A79" s="36"/>
      <c r="B79" s="30"/>
      <c r="C79" s="99"/>
      <c r="D79" s="113" t="s">
        <v>13</v>
      </c>
      <c r="E79" s="114" t="s">
        <v>90</v>
      </c>
      <c r="F79" s="113" t="s">
        <v>91</v>
      </c>
      <c r="G79" s="113" t="s">
        <v>28</v>
      </c>
      <c r="H79" s="113" t="s">
        <v>66</v>
      </c>
      <c r="I79" s="113" t="s">
        <v>26</v>
      </c>
      <c r="J79" s="113" t="s">
        <v>67</v>
      </c>
      <c r="K79" s="151" t="s">
        <v>27</v>
      </c>
      <c r="L79" s="84" t="s">
        <v>106</v>
      </c>
      <c r="M79" s="55"/>
      <c r="N79" s="49"/>
      <c r="O79" s="39"/>
      <c r="P79" s="30"/>
      <c r="Q79" s="130"/>
      <c r="R79" s="131"/>
      <c r="S79" s="131"/>
      <c r="T79" s="131"/>
      <c r="U79" s="131"/>
      <c r="V79" s="131"/>
      <c r="W79" s="131"/>
      <c r="X79" s="131"/>
      <c r="Y79" s="131"/>
      <c r="Z79" s="131"/>
      <c r="AA79" s="131"/>
      <c r="AB79" s="131"/>
      <c r="AC79" s="131"/>
      <c r="AD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</row>
    <row r="80" spans="1:58" ht="30" customHeight="1" thickBot="1" x14ac:dyDescent="0.25">
      <c r="A80" s="36"/>
      <c r="B80" s="372" t="s">
        <v>33</v>
      </c>
      <c r="C80" s="159"/>
      <c r="D80" s="164"/>
      <c r="E80" s="96"/>
      <c r="F80" s="96"/>
      <c r="G80" s="96"/>
      <c r="H80" s="96"/>
      <c r="I80" s="96"/>
      <c r="J80" s="96"/>
      <c r="K80" s="163"/>
      <c r="L80" s="116"/>
      <c r="M80" s="55"/>
      <c r="N80" s="49"/>
      <c r="O80" s="39"/>
      <c r="P80" s="30"/>
      <c r="Q80" s="130"/>
      <c r="R80" s="131"/>
      <c r="S80" s="131"/>
      <c r="T80" s="131"/>
      <c r="U80" s="131"/>
      <c r="V80" s="131"/>
      <c r="W80" s="131"/>
      <c r="X80" s="131"/>
      <c r="Y80" s="131"/>
      <c r="Z80" s="131"/>
      <c r="AA80" s="131"/>
      <c r="AB80" s="131"/>
      <c r="AC80" s="131"/>
      <c r="AD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</row>
    <row r="81" spans="1:58" ht="30" customHeight="1" x14ac:dyDescent="0.2">
      <c r="A81" s="36"/>
      <c r="B81" s="363"/>
      <c r="C81" s="222" t="s">
        <v>58</v>
      </c>
      <c r="D81" s="269" t="s">
        <v>99</v>
      </c>
      <c r="E81" s="270" t="s">
        <v>182</v>
      </c>
      <c r="F81" s="271" t="s">
        <v>37</v>
      </c>
      <c r="G81" s="311">
        <v>1</v>
      </c>
      <c r="H81" s="271">
        <v>0.27</v>
      </c>
      <c r="I81" s="312">
        <v>0.17</v>
      </c>
      <c r="J81" s="312">
        <v>2.1</v>
      </c>
      <c r="K81" s="243">
        <v>42523</v>
      </c>
      <c r="L81" s="273" t="s">
        <v>178</v>
      </c>
      <c r="M81" s="55"/>
      <c r="N81" s="49"/>
      <c r="O81" s="39"/>
      <c r="P81" s="30"/>
      <c r="Q81" s="130"/>
      <c r="R81" s="131"/>
      <c r="S81" s="131"/>
      <c r="T81" s="131"/>
      <c r="U81" s="131"/>
      <c r="V81" s="131"/>
      <c r="W81" s="131"/>
      <c r="X81" s="131"/>
      <c r="Y81" s="131"/>
      <c r="Z81" s="131"/>
      <c r="AA81" s="131"/>
      <c r="AB81" s="131"/>
      <c r="AC81" s="131"/>
      <c r="AD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</row>
    <row r="82" spans="1:58" ht="30" customHeight="1" x14ac:dyDescent="0.2">
      <c r="A82" s="36"/>
      <c r="B82" s="363"/>
      <c r="C82" s="245" t="s">
        <v>59</v>
      </c>
      <c r="D82" s="274" t="s">
        <v>96</v>
      </c>
      <c r="E82" s="138">
        <v>27755</v>
      </c>
      <c r="F82" s="275">
        <v>499.68</v>
      </c>
      <c r="G82" s="276">
        <v>5</v>
      </c>
      <c r="H82" s="275">
        <v>-0.32</v>
      </c>
      <c r="I82" s="275">
        <v>2.9</v>
      </c>
      <c r="J82" s="276">
        <v>2</v>
      </c>
      <c r="K82" s="247">
        <v>43010</v>
      </c>
      <c r="L82" s="313" t="s">
        <v>183</v>
      </c>
      <c r="M82" s="55"/>
      <c r="N82" s="49"/>
      <c r="O82" s="39"/>
      <c r="P82" s="30"/>
      <c r="Q82" s="130"/>
      <c r="R82" s="131"/>
      <c r="S82" s="131"/>
      <c r="T82" s="131"/>
      <c r="U82" s="131"/>
      <c r="V82" s="131"/>
      <c r="W82" s="131"/>
      <c r="X82" s="131"/>
      <c r="Y82" s="131"/>
      <c r="Z82" s="131"/>
      <c r="AA82" s="131"/>
      <c r="AB82" s="131"/>
      <c r="AC82" s="131"/>
      <c r="AD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</row>
    <row r="83" spans="1:58" ht="30" customHeight="1" x14ac:dyDescent="0.2">
      <c r="A83" s="36"/>
      <c r="B83" s="363"/>
      <c r="C83" s="245" t="s">
        <v>60</v>
      </c>
      <c r="D83" s="274" t="s">
        <v>96</v>
      </c>
      <c r="E83" s="275">
        <v>27756</v>
      </c>
      <c r="F83" s="275">
        <v>500.25</v>
      </c>
      <c r="G83" s="276">
        <v>5</v>
      </c>
      <c r="H83" s="275">
        <v>0.25</v>
      </c>
      <c r="I83" s="275">
        <v>2.9</v>
      </c>
      <c r="J83" s="276">
        <v>2</v>
      </c>
      <c r="K83" s="247">
        <v>43011</v>
      </c>
      <c r="L83" s="313" t="s">
        <v>184</v>
      </c>
      <c r="M83" s="55"/>
      <c r="N83" s="49"/>
      <c r="O83" s="39"/>
      <c r="P83" s="30"/>
      <c r="Q83" s="130"/>
      <c r="R83" s="131"/>
      <c r="S83" s="131"/>
      <c r="T83" s="131"/>
      <c r="U83" s="131"/>
      <c r="V83" s="131"/>
      <c r="W83" s="131"/>
      <c r="X83" s="131"/>
      <c r="Y83" s="131"/>
      <c r="Z83" s="131"/>
      <c r="AA83" s="131"/>
      <c r="AB83" s="131"/>
      <c r="AC83" s="131"/>
      <c r="AD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</row>
    <row r="84" spans="1:58" ht="30" customHeight="1" x14ac:dyDescent="0.2">
      <c r="A84" s="36"/>
      <c r="B84" s="363"/>
      <c r="C84" s="245" t="s">
        <v>61</v>
      </c>
      <c r="D84" s="274" t="s">
        <v>96</v>
      </c>
      <c r="E84" s="275">
        <v>27757</v>
      </c>
      <c r="F84" s="275">
        <v>500.46</v>
      </c>
      <c r="G84" s="276">
        <v>5</v>
      </c>
      <c r="H84" s="275">
        <v>0.46</v>
      </c>
      <c r="I84" s="275">
        <v>2.9</v>
      </c>
      <c r="J84" s="276">
        <v>2</v>
      </c>
      <c r="K84" s="247">
        <v>43017</v>
      </c>
      <c r="L84" s="313" t="s">
        <v>185</v>
      </c>
      <c r="M84" s="55"/>
      <c r="N84" s="49"/>
      <c r="O84" s="39"/>
      <c r="P84" s="30"/>
      <c r="Q84" s="130"/>
      <c r="R84" s="131"/>
      <c r="S84" s="131"/>
      <c r="T84" s="131"/>
      <c r="U84" s="131"/>
      <c r="V84" s="131"/>
      <c r="W84" s="131"/>
      <c r="X84" s="131"/>
      <c r="Y84" s="131"/>
      <c r="Z84" s="131"/>
      <c r="AA84" s="131"/>
      <c r="AB84" s="131"/>
      <c r="AC84" s="131"/>
      <c r="AD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</row>
    <row r="85" spans="1:58" ht="30" customHeight="1" x14ac:dyDescent="0.2">
      <c r="A85" s="36"/>
      <c r="B85" s="363"/>
      <c r="C85" s="245" t="s">
        <v>62</v>
      </c>
      <c r="D85" s="274" t="s">
        <v>96</v>
      </c>
      <c r="E85" s="275">
        <v>27758</v>
      </c>
      <c r="F85" s="275">
        <v>500.34800000000001</v>
      </c>
      <c r="G85" s="276">
        <v>5</v>
      </c>
      <c r="H85" s="275">
        <v>0.34799999999999998</v>
      </c>
      <c r="I85" s="275">
        <v>3.5000000000000003E-2</v>
      </c>
      <c r="J85" s="275">
        <v>2</v>
      </c>
      <c r="K85" s="247">
        <v>42769</v>
      </c>
      <c r="L85" s="313" t="s">
        <v>186</v>
      </c>
      <c r="M85" s="55"/>
      <c r="N85" s="49"/>
      <c r="O85" s="39"/>
      <c r="P85" s="30"/>
      <c r="Q85" s="130"/>
      <c r="R85" s="131"/>
      <c r="S85" s="131"/>
      <c r="T85" s="131"/>
      <c r="U85" s="131"/>
      <c r="V85" s="131"/>
      <c r="W85" s="131"/>
      <c r="X85" s="131"/>
      <c r="Y85" s="131"/>
      <c r="Z85" s="131"/>
      <c r="AA85" s="131"/>
      <c r="AB85" s="131"/>
      <c r="AC85" s="131"/>
      <c r="AD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</row>
    <row r="86" spans="1:58" ht="30" customHeight="1" thickBot="1" x14ac:dyDescent="0.25">
      <c r="A86" s="36"/>
      <c r="B86" s="364"/>
      <c r="C86" s="249" t="s">
        <v>63</v>
      </c>
      <c r="D86" s="278" t="s">
        <v>96</v>
      </c>
      <c r="E86" s="280">
        <v>27759</v>
      </c>
      <c r="F86" s="280">
        <v>1000.625</v>
      </c>
      <c r="G86" s="281">
        <v>10</v>
      </c>
      <c r="H86" s="280">
        <v>0.625</v>
      </c>
      <c r="I86" s="280">
        <v>3.9E-2</v>
      </c>
      <c r="J86" s="280">
        <v>2</v>
      </c>
      <c r="K86" s="251">
        <v>42769</v>
      </c>
      <c r="L86" s="314" t="s">
        <v>187</v>
      </c>
      <c r="M86" s="55"/>
      <c r="N86" s="49"/>
      <c r="O86" s="39"/>
      <c r="P86" s="30"/>
      <c r="Q86" s="130"/>
      <c r="R86" s="131"/>
      <c r="S86" s="131"/>
      <c r="T86" s="131"/>
      <c r="U86" s="131"/>
      <c r="V86" s="131"/>
      <c r="W86" s="131"/>
      <c r="X86" s="131"/>
      <c r="Y86" s="131"/>
      <c r="Z86" s="131"/>
      <c r="AA86" s="131"/>
      <c r="AB86" s="131"/>
      <c r="AC86" s="131"/>
      <c r="AD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</row>
    <row r="87" spans="1:58" ht="30" customHeight="1" thickBot="1" x14ac:dyDescent="0.25">
      <c r="A87" s="36"/>
      <c r="B87" s="30"/>
      <c r="C87" s="40"/>
      <c r="D87" s="40"/>
      <c r="E87" s="40"/>
      <c r="F87" s="40"/>
      <c r="G87" s="40"/>
      <c r="H87" s="40"/>
      <c r="I87" s="40"/>
      <c r="J87" s="40"/>
      <c r="K87" s="133"/>
      <c r="L87" s="40"/>
      <c r="M87" s="55"/>
      <c r="N87" s="49"/>
      <c r="O87" s="39"/>
      <c r="P87" s="30"/>
      <c r="Q87" s="130"/>
      <c r="R87" s="131"/>
      <c r="S87" s="131"/>
      <c r="T87" s="131"/>
      <c r="U87" s="131"/>
      <c r="V87" s="131"/>
      <c r="W87" s="131"/>
      <c r="X87" s="131"/>
      <c r="Y87" s="131"/>
      <c r="Z87" s="131"/>
      <c r="AA87" s="131"/>
      <c r="AB87" s="131"/>
      <c r="AC87" s="131"/>
      <c r="AD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</row>
    <row r="88" spans="1:58" ht="30" customHeight="1" thickBot="1" x14ac:dyDescent="0.25">
      <c r="A88" s="36"/>
      <c r="B88" s="330" t="s">
        <v>43</v>
      </c>
      <c r="C88" s="331"/>
      <c r="D88" s="331"/>
      <c r="E88" s="331"/>
      <c r="F88" s="331"/>
      <c r="G88" s="331"/>
      <c r="H88" s="331"/>
      <c r="I88" s="331"/>
      <c r="J88" s="331"/>
      <c r="K88" s="331"/>
      <c r="L88" s="332"/>
      <c r="M88" s="55"/>
      <c r="N88" s="49"/>
      <c r="O88" s="39"/>
      <c r="P88" s="30"/>
      <c r="Q88" s="130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</row>
    <row r="89" spans="1:58" ht="30" customHeight="1" thickBot="1" x14ac:dyDescent="0.25">
      <c r="A89" s="36"/>
      <c r="B89" s="324" t="s">
        <v>34</v>
      </c>
      <c r="C89" s="99"/>
      <c r="D89" s="113" t="s">
        <v>13</v>
      </c>
      <c r="E89" s="114" t="s">
        <v>92</v>
      </c>
      <c r="F89" s="113" t="s">
        <v>91</v>
      </c>
      <c r="G89" s="113" t="s">
        <v>28</v>
      </c>
      <c r="H89" s="113" t="s">
        <v>66</v>
      </c>
      <c r="I89" s="113" t="s">
        <v>26</v>
      </c>
      <c r="J89" s="113" t="s">
        <v>67</v>
      </c>
      <c r="K89" s="151" t="s">
        <v>27</v>
      </c>
      <c r="L89" s="84" t="s">
        <v>106</v>
      </c>
      <c r="M89" s="55"/>
      <c r="N89" s="49"/>
      <c r="O89" s="39"/>
      <c r="P89" s="30"/>
      <c r="Q89" s="130"/>
      <c r="R89" s="131"/>
      <c r="S89" s="131"/>
      <c r="T89" s="131"/>
      <c r="U89" s="131"/>
      <c r="V89" s="131"/>
      <c r="W89" s="131"/>
      <c r="X89" s="131"/>
      <c r="Y89" s="131"/>
      <c r="Z89" s="131"/>
      <c r="AA89" s="131"/>
      <c r="AB89" s="131"/>
      <c r="AC89" s="131"/>
      <c r="AD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</row>
    <row r="90" spans="1:58" ht="30" customHeight="1" thickBot="1" x14ac:dyDescent="0.25">
      <c r="A90" s="36"/>
      <c r="B90" s="325"/>
      <c r="C90" s="118"/>
      <c r="D90" s="119"/>
      <c r="E90" s="102"/>
      <c r="F90" s="102"/>
      <c r="G90" s="102"/>
      <c r="H90" s="102"/>
      <c r="I90" s="102"/>
      <c r="J90" s="102"/>
      <c r="K90" s="149"/>
      <c r="L90" s="112"/>
      <c r="M90" s="55"/>
      <c r="N90" s="49"/>
      <c r="O90" s="39"/>
      <c r="P90" s="30"/>
      <c r="Q90" s="130"/>
      <c r="R90" s="131"/>
      <c r="S90" s="131"/>
      <c r="T90" s="131"/>
      <c r="U90" s="131"/>
      <c r="V90" s="131"/>
      <c r="W90" s="131"/>
      <c r="X90" s="131"/>
      <c r="Y90" s="131"/>
      <c r="Z90" s="131"/>
      <c r="AA90" s="131"/>
      <c r="AB90" s="131"/>
      <c r="AC90" s="131"/>
      <c r="AD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</row>
    <row r="91" spans="1:58" ht="30" customHeight="1" thickBot="1" x14ac:dyDescent="0.25">
      <c r="A91" s="36"/>
      <c r="B91" s="326"/>
      <c r="C91" s="283" t="s">
        <v>65</v>
      </c>
      <c r="D91" s="284" t="s">
        <v>101</v>
      </c>
      <c r="E91" s="285" t="s">
        <v>64</v>
      </c>
      <c r="F91" s="286">
        <v>120</v>
      </c>
      <c r="G91" s="286">
        <v>1E-4</v>
      </c>
      <c r="H91" s="286">
        <v>6.9499999999999998E-4</v>
      </c>
      <c r="I91" s="286">
        <v>1.5999999999999999E-5</v>
      </c>
      <c r="J91" s="286">
        <v>2.2999999999999998</v>
      </c>
      <c r="K91" s="287">
        <v>42846</v>
      </c>
      <c r="L91" s="288" t="s">
        <v>188</v>
      </c>
      <c r="M91" s="55"/>
      <c r="N91" s="49"/>
      <c r="O91" s="39"/>
      <c r="P91" s="30"/>
      <c r="Q91" s="130"/>
      <c r="R91" s="131"/>
      <c r="S91" s="131"/>
      <c r="T91" s="131"/>
      <c r="U91" s="131"/>
      <c r="V91" s="131"/>
      <c r="W91" s="131"/>
      <c r="X91" s="131"/>
      <c r="Y91" s="131"/>
      <c r="Z91" s="131"/>
      <c r="AA91" s="131"/>
      <c r="AB91" s="131"/>
      <c r="AC91" s="131"/>
      <c r="AD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</row>
    <row r="92" spans="1:58" ht="30" customHeight="1" x14ac:dyDescent="0.2">
      <c r="A92" s="36"/>
      <c r="B92" s="120"/>
      <c r="C92" s="99"/>
      <c r="D92" s="121"/>
      <c r="E92" s="99"/>
      <c r="F92" s="99"/>
      <c r="G92" s="99"/>
      <c r="H92" s="99"/>
      <c r="I92" s="99"/>
      <c r="J92" s="99"/>
      <c r="K92" s="152"/>
      <c r="L92" s="122"/>
      <c r="M92" s="55"/>
      <c r="N92" s="49"/>
      <c r="O92" s="39"/>
      <c r="P92" s="30"/>
      <c r="Q92" s="130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</row>
    <row r="93" spans="1:58" ht="30" customHeight="1" thickBot="1" x14ac:dyDescent="0.25">
      <c r="A93" s="36"/>
      <c r="B93" s="30"/>
      <c r="C93" s="40"/>
      <c r="D93" s="40"/>
      <c r="E93" s="40"/>
      <c r="F93" s="40"/>
      <c r="G93" s="40"/>
      <c r="H93" s="40"/>
      <c r="I93" s="40"/>
      <c r="J93" s="40"/>
      <c r="K93" s="133"/>
      <c r="L93" s="40"/>
      <c r="M93" s="55"/>
      <c r="N93" s="49"/>
      <c r="O93" s="39"/>
      <c r="P93" s="30"/>
      <c r="Q93" s="130"/>
      <c r="R93" s="131"/>
      <c r="S93" s="131"/>
      <c r="T93" s="131"/>
      <c r="U93" s="131"/>
      <c r="V93" s="131"/>
      <c r="W93" s="131"/>
      <c r="X93" s="131"/>
      <c r="Y93" s="131"/>
      <c r="Z93" s="131"/>
      <c r="AA93" s="131"/>
      <c r="AB93" s="131"/>
      <c r="AC93" s="131"/>
      <c r="AD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</row>
    <row r="94" spans="1:58" ht="30" customHeight="1" thickBot="1" x14ac:dyDescent="0.25">
      <c r="A94" s="36"/>
      <c r="B94" s="330" t="s">
        <v>42</v>
      </c>
      <c r="C94" s="331"/>
      <c r="D94" s="331"/>
      <c r="E94" s="331"/>
      <c r="F94" s="331"/>
      <c r="G94" s="331"/>
      <c r="H94" s="331"/>
      <c r="I94" s="331"/>
      <c r="J94" s="331"/>
      <c r="K94" s="331"/>
      <c r="L94" s="332"/>
      <c r="M94" s="55"/>
      <c r="N94" s="49"/>
      <c r="O94" s="39"/>
      <c r="P94" s="30"/>
      <c r="Q94" s="130"/>
      <c r="R94" s="131"/>
      <c r="S94" s="131"/>
      <c r="T94" s="131"/>
      <c r="U94" s="131"/>
      <c r="V94" s="131"/>
      <c r="W94" s="131"/>
      <c r="X94" s="131"/>
      <c r="Y94" s="131"/>
      <c r="Z94" s="131"/>
      <c r="AA94" s="131"/>
      <c r="AB94" s="131"/>
      <c r="AC94" s="131"/>
      <c r="AD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</row>
    <row r="95" spans="1:58" ht="30" customHeight="1" thickBot="1" x14ac:dyDescent="0.25">
      <c r="A95" s="36"/>
      <c r="B95" s="30"/>
      <c r="C95" s="99"/>
      <c r="D95" s="123" t="s">
        <v>13</v>
      </c>
      <c r="E95" s="124" t="s">
        <v>92</v>
      </c>
      <c r="F95" s="125" t="s">
        <v>93</v>
      </c>
      <c r="G95" s="125" t="s">
        <v>28</v>
      </c>
      <c r="H95" s="125" t="s">
        <v>66</v>
      </c>
      <c r="I95" s="125" t="s">
        <v>26</v>
      </c>
      <c r="J95" s="125" t="s">
        <v>67</v>
      </c>
      <c r="K95" s="153" t="s">
        <v>27</v>
      </c>
      <c r="L95" s="126" t="s">
        <v>106</v>
      </c>
      <c r="M95" s="55"/>
      <c r="N95" s="49"/>
      <c r="O95" s="39"/>
      <c r="P95" s="30"/>
      <c r="Q95" s="130"/>
      <c r="R95" s="131"/>
      <c r="S95" s="131"/>
      <c r="T95" s="131"/>
      <c r="U95" s="131"/>
      <c r="V95" s="131"/>
      <c r="W95" s="131"/>
      <c r="X95" s="131"/>
      <c r="Y95" s="131"/>
      <c r="Z95" s="131"/>
      <c r="AA95" s="131"/>
      <c r="AB95" s="131"/>
      <c r="AC95" s="131"/>
      <c r="AD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</row>
    <row r="96" spans="1:58" ht="30" customHeight="1" thickBot="1" x14ac:dyDescent="0.25">
      <c r="A96" s="36"/>
      <c r="B96" s="30"/>
      <c r="C96" s="99"/>
      <c r="D96" s="164"/>
      <c r="E96" s="96"/>
      <c r="F96" s="96"/>
      <c r="G96" s="96"/>
      <c r="H96" s="96"/>
      <c r="I96" s="96"/>
      <c r="J96" s="96"/>
      <c r="K96" s="163"/>
      <c r="L96" s="116"/>
      <c r="M96" s="55"/>
      <c r="N96" s="49"/>
      <c r="O96" s="39"/>
      <c r="P96" s="30"/>
      <c r="Q96" s="130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1"/>
      <c r="AD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</row>
    <row r="97" spans="1:58" ht="30" customHeight="1" x14ac:dyDescent="0.2">
      <c r="A97" s="36"/>
      <c r="B97" s="369" t="s">
        <v>39</v>
      </c>
      <c r="C97" s="222" t="s">
        <v>189</v>
      </c>
      <c r="D97" s="356" t="s">
        <v>100</v>
      </c>
      <c r="E97" s="270">
        <v>16901291</v>
      </c>
      <c r="F97" s="289">
        <v>4.9800000000000004</v>
      </c>
      <c r="G97" s="289">
        <v>0.01</v>
      </c>
      <c r="H97" s="290">
        <v>-2E-3</v>
      </c>
      <c r="I97" s="290">
        <v>1E-3</v>
      </c>
      <c r="J97" s="291">
        <v>2</v>
      </c>
      <c r="K97" s="243">
        <v>43133</v>
      </c>
      <c r="L97" s="292" t="s">
        <v>191</v>
      </c>
      <c r="M97" s="55"/>
      <c r="N97" s="49"/>
      <c r="O97" s="39"/>
      <c r="P97" s="30"/>
      <c r="Q97" s="130"/>
      <c r="R97" s="131"/>
      <c r="S97" s="131"/>
      <c r="T97" s="131"/>
      <c r="U97" s="131"/>
      <c r="V97" s="131"/>
      <c r="W97" s="131"/>
      <c r="X97" s="131"/>
      <c r="Y97" s="131"/>
      <c r="Z97" s="131"/>
      <c r="AA97" s="131"/>
      <c r="AB97" s="131"/>
      <c r="AC97" s="131"/>
      <c r="AD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</row>
    <row r="98" spans="1:58" ht="30" customHeight="1" x14ac:dyDescent="0.2">
      <c r="A98" s="36"/>
      <c r="B98" s="370"/>
      <c r="C98" s="245" t="s">
        <v>144</v>
      </c>
      <c r="D98" s="357"/>
      <c r="E98" s="138">
        <v>16901291</v>
      </c>
      <c r="F98" s="293">
        <v>21.49</v>
      </c>
      <c r="G98" s="293">
        <v>0.01</v>
      </c>
      <c r="H98" s="294">
        <v>-1E-3</v>
      </c>
      <c r="I98" s="294">
        <v>1E-3</v>
      </c>
      <c r="J98" s="295">
        <v>2</v>
      </c>
      <c r="K98" s="247">
        <v>43133</v>
      </c>
      <c r="L98" s="215" t="s">
        <v>191</v>
      </c>
      <c r="M98" s="55"/>
      <c r="N98" s="49"/>
      <c r="O98" s="39"/>
      <c r="P98" s="30"/>
      <c r="Q98" s="130"/>
      <c r="R98" s="131"/>
      <c r="S98" s="131"/>
      <c r="T98" s="131"/>
      <c r="U98" s="131"/>
      <c r="V98" s="131"/>
      <c r="W98" s="131"/>
      <c r="X98" s="131"/>
      <c r="Y98" s="131"/>
      <c r="Z98" s="131"/>
      <c r="AA98" s="131"/>
      <c r="AB98" s="131"/>
      <c r="AC98" s="131"/>
      <c r="AD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</row>
    <row r="99" spans="1:58" ht="30" customHeight="1" x14ac:dyDescent="0.2">
      <c r="A99" s="36"/>
      <c r="B99" s="370"/>
      <c r="C99" s="245" t="s">
        <v>145</v>
      </c>
      <c r="D99" s="357"/>
      <c r="E99" s="138">
        <v>16901291</v>
      </c>
      <c r="F99" s="296">
        <v>50</v>
      </c>
      <c r="G99" s="293">
        <v>0.01</v>
      </c>
      <c r="H99" s="296">
        <v>0</v>
      </c>
      <c r="I99" s="294">
        <v>1E-3</v>
      </c>
      <c r="J99" s="295">
        <v>2</v>
      </c>
      <c r="K99" s="247">
        <v>43133</v>
      </c>
      <c r="L99" s="215" t="s">
        <v>191</v>
      </c>
      <c r="M99" s="55"/>
      <c r="N99" s="49"/>
      <c r="O99" s="39"/>
      <c r="P99" s="30"/>
      <c r="Q99" s="130"/>
      <c r="R99" s="131"/>
      <c r="S99" s="131"/>
      <c r="T99" s="131"/>
      <c r="U99" s="131"/>
      <c r="V99" s="131"/>
      <c r="W99" s="131"/>
      <c r="X99" s="131"/>
      <c r="Y99" s="131"/>
      <c r="Z99" s="131"/>
      <c r="AA99" s="131"/>
      <c r="AB99" s="131"/>
      <c r="AC99" s="131"/>
      <c r="AD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</row>
    <row r="100" spans="1:58" ht="35.1" customHeight="1" x14ac:dyDescent="0.2">
      <c r="A100" s="36"/>
      <c r="B100" s="370"/>
      <c r="C100" s="245" t="s">
        <v>190</v>
      </c>
      <c r="D100" s="357"/>
      <c r="E100" s="138">
        <v>16901291</v>
      </c>
      <c r="F100" s="293">
        <v>71.510000000000005</v>
      </c>
      <c r="G100" s="293">
        <v>0.01</v>
      </c>
      <c r="H100" s="294">
        <v>1E-3</v>
      </c>
      <c r="I100" s="294">
        <v>1E-3</v>
      </c>
      <c r="J100" s="295">
        <v>2</v>
      </c>
      <c r="K100" s="247">
        <v>43133</v>
      </c>
      <c r="L100" s="215" t="s">
        <v>191</v>
      </c>
      <c r="M100" s="55"/>
      <c r="N100" s="49"/>
      <c r="O100" s="39"/>
      <c r="P100" s="30"/>
      <c r="Q100" s="130"/>
      <c r="R100" s="131"/>
      <c r="S100" s="131"/>
      <c r="T100" s="131"/>
      <c r="U100" s="131"/>
      <c r="V100" s="131"/>
      <c r="W100" s="131"/>
      <c r="X100" s="131"/>
      <c r="Y100" s="131"/>
      <c r="Z100" s="131"/>
      <c r="AA100" s="131"/>
      <c r="AB100" s="131"/>
      <c r="AC100" s="131"/>
      <c r="AD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</row>
    <row r="101" spans="1:58" ht="35.1" customHeight="1" x14ac:dyDescent="0.2">
      <c r="A101" s="36"/>
      <c r="B101" s="370"/>
      <c r="C101" s="245" t="s">
        <v>146</v>
      </c>
      <c r="D101" s="357"/>
      <c r="E101" s="138">
        <v>16901291</v>
      </c>
      <c r="F101" s="293">
        <v>100.01</v>
      </c>
      <c r="G101" s="293">
        <v>0.01</v>
      </c>
      <c r="H101" s="297">
        <v>8.0000000000000002E-3</v>
      </c>
      <c r="I101" s="294">
        <v>1E-3</v>
      </c>
      <c r="J101" s="295">
        <v>2</v>
      </c>
      <c r="K101" s="247">
        <v>43133</v>
      </c>
      <c r="L101" s="215" t="s">
        <v>191</v>
      </c>
      <c r="M101" s="55"/>
      <c r="N101" s="49"/>
      <c r="O101" s="39"/>
      <c r="P101" s="30"/>
      <c r="Q101" s="130"/>
      <c r="R101" s="131"/>
      <c r="S101" s="131"/>
      <c r="T101" s="131"/>
      <c r="U101" s="131"/>
      <c r="V101" s="131"/>
      <c r="W101" s="131"/>
      <c r="X101" s="131"/>
      <c r="Y101" s="131"/>
      <c r="Z101" s="131"/>
      <c r="AA101" s="131"/>
      <c r="AB101" s="131"/>
      <c r="AC101" s="131"/>
      <c r="AD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</row>
    <row r="102" spans="1:58" ht="35.1" customHeight="1" x14ac:dyDescent="0.2">
      <c r="A102" s="36"/>
      <c r="B102" s="370"/>
      <c r="C102" s="245" t="s">
        <v>147</v>
      </c>
      <c r="D102" s="357"/>
      <c r="E102" s="138">
        <v>16901291</v>
      </c>
      <c r="F102" s="296">
        <v>150</v>
      </c>
      <c r="G102" s="293">
        <v>0.01</v>
      </c>
      <c r="H102" s="296">
        <v>0</v>
      </c>
      <c r="I102" s="294">
        <v>1E-3</v>
      </c>
      <c r="J102" s="295">
        <v>2</v>
      </c>
      <c r="K102" s="247">
        <v>43133</v>
      </c>
      <c r="L102" s="215" t="s">
        <v>191</v>
      </c>
      <c r="M102" s="55"/>
      <c r="N102" s="49"/>
      <c r="O102" s="39"/>
      <c r="P102" s="30"/>
      <c r="Q102" s="130"/>
      <c r="R102" s="131"/>
      <c r="S102" s="131"/>
      <c r="T102" s="131"/>
      <c r="U102" s="131"/>
      <c r="V102" s="131"/>
      <c r="W102" s="131"/>
      <c r="X102" s="131"/>
      <c r="Y102" s="131"/>
      <c r="Z102" s="131"/>
      <c r="AA102" s="131"/>
      <c r="AB102" s="131"/>
      <c r="AC102" s="131"/>
      <c r="AD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</row>
    <row r="103" spans="1:58" ht="35.1" customHeight="1" thickBot="1" x14ac:dyDescent="0.25">
      <c r="A103" s="36"/>
      <c r="B103" s="371"/>
      <c r="C103" s="249" t="s">
        <v>148</v>
      </c>
      <c r="D103" s="358"/>
      <c r="E103" s="279">
        <v>16901291</v>
      </c>
      <c r="F103" s="298">
        <v>200</v>
      </c>
      <c r="G103" s="299">
        <v>0.01</v>
      </c>
      <c r="H103" s="298">
        <v>0</v>
      </c>
      <c r="I103" s="300">
        <v>1E-3</v>
      </c>
      <c r="J103" s="301">
        <v>2</v>
      </c>
      <c r="K103" s="251">
        <v>43133</v>
      </c>
      <c r="L103" s="302" t="s">
        <v>191</v>
      </c>
      <c r="M103" s="55"/>
      <c r="N103" s="49"/>
      <c r="O103" s="39"/>
      <c r="Q103" s="130"/>
      <c r="R103" s="131"/>
      <c r="S103" s="131"/>
      <c r="T103" s="131"/>
      <c r="U103" s="131"/>
      <c r="V103" s="131"/>
      <c r="W103" s="131"/>
      <c r="X103" s="131"/>
      <c r="Y103" s="131"/>
      <c r="Z103" s="131"/>
      <c r="AA103" s="131"/>
      <c r="AB103" s="131"/>
      <c r="AC103" s="131"/>
      <c r="AD103" s="30"/>
      <c r="AH103" s="30"/>
      <c r="AI103" s="99"/>
      <c r="AJ103" s="99"/>
      <c r="AK103" s="99"/>
      <c r="AL103" s="99"/>
      <c r="AM103" s="99"/>
      <c r="AN103" s="99"/>
      <c r="AO103" s="99"/>
      <c r="AP103" s="99"/>
      <c r="AQ103" s="152"/>
      <c r="AR103" s="127"/>
      <c r="AS103" s="99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</row>
    <row r="104" spans="1:58" ht="35.1" customHeight="1" thickBot="1" x14ac:dyDescent="0.25">
      <c r="A104" s="36"/>
      <c r="B104" s="30"/>
      <c r="C104" s="303"/>
      <c r="D104" s="304"/>
      <c r="E104" s="9"/>
      <c r="F104" s="305"/>
      <c r="G104" s="305"/>
      <c r="H104" s="306"/>
      <c r="I104" s="305"/>
      <c r="J104" s="305"/>
      <c r="K104" s="257"/>
      <c r="L104" s="262"/>
      <c r="M104" s="55"/>
      <c r="N104" s="49"/>
      <c r="O104" s="30"/>
      <c r="Q104" s="30"/>
      <c r="R104" s="30"/>
      <c r="S104" s="30"/>
      <c r="T104" s="127"/>
      <c r="U104" s="127"/>
      <c r="V104" s="127"/>
      <c r="W104" s="127"/>
      <c r="X104" s="127"/>
      <c r="Y104" s="127"/>
      <c r="Z104" s="127"/>
      <c r="AA104" s="127"/>
      <c r="AB104" s="127"/>
      <c r="AC104" s="30"/>
      <c r="AD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142"/>
      <c r="AR104" s="30"/>
      <c r="AS104" s="99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</row>
    <row r="105" spans="1:58" ht="35.1" customHeight="1" x14ac:dyDescent="0.2">
      <c r="A105" s="36"/>
      <c r="B105" s="369" t="s">
        <v>40</v>
      </c>
      <c r="C105" s="222" t="s">
        <v>189</v>
      </c>
      <c r="D105" s="356" t="s">
        <v>100</v>
      </c>
      <c r="E105" s="270">
        <v>16901291</v>
      </c>
      <c r="F105" s="307">
        <v>5</v>
      </c>
      <c r="G105" s="289">
        <v>0.01</v>
      </c>
      <c r="H105" s="307">
        <v>0</v>
      </c>
      <c r="I105" s="290">
        <v>1E-3</v>
      </c>
      <c r="J105" s="291">
        <v>2</v>
      </c>
      <c r="K105" s="243">
        <v>43133</v>
      </c>
      <c r="L105" s="292" t="s">
        <v>191</v>
      </c>
      <c r="M105" s="55"/>
      <c r="N105" s="49"/>
      <c r="O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142"/>
      <c r="AR105" s="30"/>
      <c r="AS105" s="127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</row>
    <row r="106" spans="1:58" ht="35.1" customHeight="1" x14ac:dyDescent="0.2">
      <c r="A106" s="36"/>
      <c r="B106" s="370"/>
      <c r="C106" s="245" t="s">
        <v>144</v>
      </c>
      <c r="D106" s="357"/>
      <c r="E106" s="138">
        <v>16901291</v>
      </c>
      <c r="F106" s="296">
        <v>21.51</v>
      </c>
      <c r="G106" s="293">
        <v>0.01</v>
      </c>
      <c r="H106" s="294">
        <v>1E-3</v>
      </c>
      <c r="I106" s="294">
        <v>1E-3</v>
      </c>
      <c r="J106" s="295">
        <v>2</v>
      </c>
      <c r="K106" s="247">
        <v>43133</v>
      </c>
      <c r="L106" s="215" t="s">
        <v>191</v>
      </c>
      <c r="M106" s="55"/>
      <c r="N106" s="49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BD106" s="30"/>
      <c r="BE106" s="30"/>
      <c r="BF106" s="30"/>
    </row>
    <row r="107" spans="1:58" ht="35.1" customHeight="1" x14ac:dyDescent="0.2">
      <c r="A107" s="36"/>
      <c r="B107" s="370"/>
      <c r="C107" s="245" t="s">
        <v>145</v>
      </c>
      <c r="D107" s="357"/>
      <c r="E107" s="138">
        <v>16901291</v>
      </c>
      <c r="F107" s="296">
        <v>50.01</v>
      </c>
      <c r="G107" s="293">
        <v>0.01</v>
      </c>
      <c r="H107" s="294">
        <v>1E-3</v>
      </c>
      <c r="I107" s="294">
        <v>1E-3</v>
      </c>
      <c r="J107" s="295">
        <v>2</v>
      </c>
      <c r="K107" s="247">
        <v>43133</v>
      </c>
      <c r="L107" s="215" t="s">
        <v>191</v>
      </c>
      <c r="M107" s="55"/>
      <c r="N107" s="49"/>
      <c r="T107" s="28"/>
      <c r="U107" s="28"/>
      <c r="V107" s="28"/>
      <c r="W107" s="28"/>
      <c r="X107" s="28"/>
      <c r="Y107" s="28"/>
      <c r="Z107" s="28"/>
      <c r="AA107" s="28"/>
      <c r="AB107" s="28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</row>
    <row r="108" spans="1:58" ht="35.1" customHeight="1" x14ac:dyDescent="0.2">
      <c r="A108" s="36"/>
      <c r="B108" s="370"/>
      <c r="C108" s="245" t="s">
        <v>190</v>
      </c>
      <c r="D108" s="357"/>
      <c r="E108" s="138">
        <v>16901291</v>
      </c>
      <c r="F108" s="296">
        <v>71.510000000000005</v>
      </c>
      <c r="G108" s="293">
        <v>0.01</v>
      </c>
      <c r="H108" s="294">
        <v>1E-3</v>
      </c>
      <c r="I108" s="294">
        <v>1E-3</v>
      </c>
      <c r="J108" s="295">
        <v>2</v>
      </c>
      <c r="K108" s="247">
        <v>43133</v>
      </c>
      <c r="L108" s="215" t="s">
        <v>191</v>
      </c>
      <c r="M108" s="55"/>
      <c r="N108" s="49"/>
      <c r="T108" s="28"/>
      <c r="U108" s="28"/>
      <c r="V108" s="28"/>
      <c r="W108" s="28"/>
      <c r="X108" s="28"/>
      <c r="Y108" s="28"/>
      <c r="Z108" s="28"/>
      <c r="AA108" s="28"/>
      <c r="AB108" s="28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</row>
    <row r="109" spans="1:58" ht="35.1" customHeight="1" x14ac:dyDescent="0.2">
      <c r="A109" s="36"/>
      <c r="B109" s="370"/>
      <c r="C109" s="245" t="s">
        <v>146</v>
      </c>
      <c r="D109" s="357"/>
      <c r="E109" s="138">
        <v>16901291</v>
      </c>
      <c r="F109" s="296">
        <v>100.01</v>
      </c>
      <c r="G109" s="293">
        <v>0.01</v>
      </c>
      <c r="H109" s="294">
        <v>1E-3</v>
      </c>
      <c r="I109" s="294">
        <v>1E-3</v>
      </c>
      <c r="J109" s="295">
        <v>2</v>
      </c>
      <c r="K109" s="247">
        <v>43133</v>
      </c>
      <c r="L109" s="215" t="s">
        <v>191</v>
      </c>
      <c r="M109" s="55"/>
      <c r="N109" s="49"/>
    </row>
    <row r="110" spans="1:58" ht="35.1" customHeight="1" x14ac:dyDescent="0.2">
      <c r="A110" s="36"/>
      <c r="B110" s="370"/>
      <c r="C110" s="245" t="s">
        <v>147</v>
      </c>
      <c r="D110" s="357"/>
      <c r="E110" s="138">
        <v>16901291</v>
      </c>
      <c r="F110" s="296">
        <v>150.01</v>
      </c>
      <c r="G110" s="293">
        <v>0.01</v>
      </c>
      <c r="H110" s="294">
        <v>1E-3</v>
      </c>
      <c r="I110" s="294">
        <v>1E-3</v>
      </c>
      <c r="J110" s="295">
        <v>2</v>
      </c>
      <c r="K110" s="247">
        <v>43133</v>
      </c>
      <c r="L110" s="215" t="s">
        <v>191</v>
      </c>
      <c r="M110" s="55"/>
      <c r="N110" s="49"/>
    </row>
    <row r="111" spans="1:58" ht="35.1" customHeight="1" thickBot="1" x14ac:dyDescent="0.25">
      <c r="A111" s="36"/>
      <c r="B111" s="371"/>
      <c r="C111" s="249" t="s">
        <v>148</v>
      </c>
      <c r="D111" s="358"/>
      <c r="E111" s="279">
        <v>16901291</v>
      </c>
      <c r="F111" s="298">
        <v>200</v>
      </c>
      <c r="G111" s="299">
        <v>0.01</v>
      </c>
      <c r="H111" s="300">
        <v>0</v>
      </c>
      <c r="I111" s="300">
        <v>1E-3</v>
      </c>
      <c r="J111" s="301">
        <v>2</v>
      </c>
      <c r="K111" s="251">
        <v>43133</v>
      </c>
      <c r="L111" s="302" t="s">
        <v>191</v>
      </c>
      <c r="M111" s="55"/>
      <c r="N111" s="49"/>
    </row>
    <row r="112" spans="1:58" ht="35.1" customHeight="1" x14ac:dyDescent="0.2">
      <c r="A112" s="36"/>
      <c r="B112" s="30"/>
      <c r="C112" s="40"/>
      <c r="D112" s="99"/>
      <c r="E112" s="40"/>
      <c r="F112" s="40"/>
      <c r="G112" s="40"/>
      <c r="H112" s="40"/>
      <c r="I112" s="40"/>
      <c r="J112" s="40"/>
      <c r="K112" s="133"/>
      <c r="L112" s="40"/>
      <c r="M112" s="55"/>
      <c r="N112" s="49"/>
    </row>
    <row r="113" spans="1:14" ht="35.1" customHeight="1" thickBot="1" x14ac:dyDescent="0.25">
      <c r="A113" s="36"/>
      <c r="B113" s="30"/>
      <c r="C113" s="40"/>
      <c r="D113" s="99"/>
      <c r="E113" s="40"/>
      <c r="F113" s="40"/>
      <c r="G113" s="40"/>
      <c r="H113" s="40"/>
      <c r="I113" s="40"/>
      <c r="J113" s="40"/>
      <c r="K113" s="133"/>
      <c r="L113" s="40"/>
      <c r="M113" s="55"/>
      <c r="N113" s="49"/>
    </row>
    <row r="114" spans="1:14" ht="35.1" customHeight="1" thickBot="1" x14ac:dyDescent="0.25">
      <c r="A114" s="36"/>
      <c r="B114" s="330" t="s">
        <v>42</v>
      </c>
      <c r="C114" s="331"/>
      <c r="D114" s="331"/>
      <c r="E114" s="331"/>
      <c r="F114" s="331"/>
      <c r="G114" s="331"/>
      <c r="H114" s="331"/>
      <c r="I114" s="331"/>
      <c r="J114" s="331"/>
      <c r="K114" s="331"/>
      <c r="L114" s="332"/>
      <c r="M114" s="55"/>
      <c r="N114" s="49"/>
    </row>
    <row r="115" spans="1:14" ht="35.1" customHeight="1" thickBot="1" x14ac:dyDescent="0.25">
      <c r="A115" s="36"/>
      <c r="B115" s="324" t="s">
        <v>38</v>
      </c>
      <c r="C115" s="30"/>
      <c r="D115" s="113" t="s">
        <v>13</v>
      </c>
      <c r="E115" s="114" t="s">
        <v>92</v>
      </c>
      <c r="F115" s="113" t="s">
        <v>91</v>
      </c>
      <c r="G115" s="113" t="s">
        <v>28</v>
      </c>
      <c r="H115" s="113" t="s">
        <v>66</v>
      </c>
      <c r="I115" s="113" t="s">
        <v>26</v>
      </c>
      <c r="J115" s="113" t="s">
        <v>67</v>
      </c>
      <c r="K115" s="151" t="s">
        <v>27</v>
      </c>
      <c r="L115" s="115" t="s">
        <v>106</v>
      </c>
      <c r="M115" s="55"/>
      <c r="N115" s="49"/>
    </row>
    <row r="116" spans="1:14" ht="35.1" customHeight="1" x14ac:dyDescent="0.2">
      <c r="A116" s="36"/>
      <c r="B116" s="367"/>
      <c r="C116" s="165"/>
      <c r="D116" s="166"/>
      <c r="E116" s="104"/>
      <c r="F116" s="104"/>
      <c r="G116" s="104"/>
      <c r="H116" s="104"/>
      <c r="I116" s="104"/>
      <c r="J116" s="104"/>
      <c r="K116" s="150"/>
      <c r="L116" s="167"/>
      <c r="M116" s="55"/>
      <c r="N116" s="49"/>
    </row>
    <row r="117" spans="1:14" ht="35.1" customHeight="1" thickBot="1" x14ac:dyDescent="0.25">
      <c r="A117" s="36"/>
      <c r="B117" s="368"/>
      <c r="C117" s="249" t="s">
        <v>102</v>
      </c>
      <c r="D117" s="308" t="s">
        <v>100</v>
      </c>
      <c r="E117" s="279">
        <v>63091842</v>
      </c>
      <c r="F117" s="309">
        <v>25</v>
      </c>
      <c r="G117" s="309">
        <v>1.2999999999999999E-3</v>
      </c>
      <c r="H117" s="309">
        <v>0</v>
      </c>
      <c r="I117" s="309">
        <v>8.9999999999999993E-3</v>
      </c>
      <c r="J117" s="299">
        <v>2</v>
      </c>
      <c r="K117" s="310">
        <v>43132</v>
      </c>
      <c r="L117" s="282" t="s">
        <v>192</v>
      </c>
      <c r="M117" s="154"/>
      <c r="N117" s="49"/>
    </row>
    <row r="118" spans="1:14" ht="35.1" customHeight="1" thickBot="1" x14ac:dyDescent="0.25">
      <c r="A118" s="107"/>
      <c r="B118" s="134"/>
      <c r="C118" s="135"/>
      <c r="D118" s="136"/>
      <c r="E118" s="155"/>
      <c r="F118" s="155"/>
      <c r="G118" s="155"/>
      <c r="H118" s="155"/>
      <c r="I118" s="155"/>
      <c r="J118" s="155"/>
      <c r="K118" s="156"/>
      <c r="L118" s="157"/>
      <c r="M118" s="158"/>
      <c r="N118" s="137"/>
    </row>
    <row r="188" spans="74:77" ht="35.1" customHeight="1" x14ac:dyDescent="0.25">
      <c r="BV188" s="42"/>
      <c r="BW188" s="42"/>
      <c r="BX188" s="42"/>
      <c r="BY188" s="42"/>
    </row>
    <row r="189" spans="74:77" ht="35.1" customHeight="1" x14ac:dyDescent="0.25">
      <c r="BV189" s="42"/>
      <c r="BW189" s="42"/>
      <c r="BX189" s="42"/>
      <c r="BY189" s="42"/>
    </row>
    <row r="190" spans="74:77" ht="35.1" customHeight="1" x14ac:dyDescent="0.25">
      <c r="BV190" s="42"/>
      <c r="BW190" s="42"/>
      <c r="BX190" s="42"/>
      <c r="BY190" s="42"/>
    </row>
    <row r="191" spans="74:77" ht="35.1" customHeight="1" x14ac:dyDescent="0.25">
      <c r="BV191" s="42"/>
      <c r="BW191" s="42"/>
      <c r="BX191" s="42"/>
      <c r="BY191" s="42"/>
    </row>
  </sheetData>
  <sheetProtection algorithmName="SHA-512" hashValue="sqeYDzKoJG07sYFcdY1I7ezol/MXLlt6Sx80Toz1lsFpbRIdr6Y35PNbWkn6GMeKh0/F04hrtyPtFXZ5T4BuHg==" saltValue="hAUjE9Rm8rrRNDS1wuUY+Q==" spinCount="100000" sheet="1" objects="1" scenarios="1"/>
  <dataConsolidate/>
  <mergeCells count="46">
    <mergeCell ref="B41:B44"/>
    <mergeCell ref="T11:V11"/>
    <mergeCell ref="T12:V12"/>
    <mergeCell ref="Q14:S14"/>
    <mergeCell ref="T14:V14"/>
    <mergeCell ref="B35:L35"/>
    <mergeCell ref="L42:L44"/>
    <mergeCell ref="B11:N12"/>
    <mergeCell ref="U15:X15"/>
    <mergeCell ref="Q15:S15"/>
    <mergeCell ref="B37:B40"/>
    <mergeCell ref="B29:B32"/>
    <mergeCell ref="U16:X16"/>
    <mergeCell ref="D105:D111"/>
    <mergeCell ref="B115:B117"/>
    <mergeCell ref="B105:B111"/>
    <mergeCell ref="B97:B103"/>
    <mergeCell ref="B80:B86"/>
    <mergeCell ref="B94:L94"/>
    <mergeCell ref="B88:L88"/>
    <mergeCell ref="B114:L114"/>
    <mergeCell ref="D97:D103"/>
    <mergeCell ref="D65:D67"/>
    <mergeCell ref="B46:L46"/>
    <mergeCell ref="B69:L69"/>
    <mergeCell ref="B71:B76"/>
    <mergeCell ref="B48:B67"/>
    <mergeCell ref="D49:D51"/>
    <mergeCell ref="D53:D55"/>
    <mergeCell ref="D57:D59"/>
    <mergeCell ref="E1:M1"/>
    <mergeCell ref="B89:B91"/>
    <mergeCell ref="D5:L5"/>
    <mergeCell ref="B28:L28"/>
    <mergeCell ref="R7:V7"/>
    <mergeCell ref="T8:V8"/>
    <mergeCell ref="Q6:V6"/>
    <mergeCell ref="Q16:S16"/>
    <mergeCell ref="B21:M21"/>
    <mergeCell ref="R8:S8"/>
    <mergeCell ref="L38:L40"/>
    <mergeCell ref="D38:D40"/>
    <mergeCell ref="D42:D44"/>
    <mergeCell ref="B78:L78"/>
    <mergeCell ref="Q23:S23"/>
    <mergeCell ref="D61:D63"/>
  </mergeCells>
  <pageMargins left="0.70866141732283472" right="0.70866141732283472" top="0.74803149606299213" bottom="0.74803149606299213" header="0.31496062992125984" footer="0.31496062992125984"/>
  <pageSetup scale="10" pageOrder="overThenDown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tabSelected="1" view="pageBreakPreview" topLeftCell="A43" zoomScaleNormal="100" zoomScaleSheetLayoutView="100" workbookViewId="0">
      <selection activeCell="A21" sqref="A21:J21"/>
    </sheetView>
  </sheetViews>
  <sheetFormatPr baseColWidth="10" defaultRowHeight="15.75" x14ac:dyDescent="0.25"/>
  <cols>
    <col min="1" max="1" width="6.28515625" style="1" customWidth="1"/>
    <col min="2" max="2" width="7.85546875" style="1" customWidth="1"/>
    <col min="3" max="3" width="7.42578125" style="1" customWidth="1"/>
    <col min="4" max="4" width="6.28515625" style="1" customWidth="1"/>
    <col min="5" max="5" width="10.7109375" style="1" customWidth="1"/>
    <col min="6" max="6" width="12.7109375" style="1" customWidth="1"/>
    <col min="7" max="7" width="6.28515625" style="1" customWidth="1"/>
    <col min="8" max="8" width="15.5703125" style="1" customWidth="1"/>
    <col min="9" max="10" width="7.28515625" style="1" customWidth="1"/>
    <col min="11" max="11" width="4.5703125" style="1" customWidth="1"/>
    <col min="12" max="12" width="3.28515625" style="1" customWidth="1"/>
    <col min="13" max="13" width="8.28515625" style="1" customWidth="1"/>
    <col min="14" max="16384" width="11.42578125" style="1"/>
  </cols>
  <sheetData>
    <row r="1" spans="1:13" ht="69.95" customHeight="1" x14ac:dyDescent="0.25">
      <c r="A1" s="392"/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3" ht="14.25" customHeight="1" x14ac:dyDescent="0.25">
      <c r="A2" s="4"/>
      <c r="B2" s="4"/>
      <c r="C2" s="4"/>
      <c r="D2" s="4"/>
      <c r="E2" s="4"/>
      <c r="F2" s="4"/>
      <c r="G2" s="4"/>
      <c r="H2" s="4"/>
      <c r="I2" s="392" t="s">
        <v>198</v>
      </c>
      <c r="J2" s="392"/>
      <c r="K2" s="318">
        <f>DATOS!L8</f>
        <v>0</v>
      </c>
    </row>
    <row r="3" spans="1:13" ht="15" customHeight="1" x14ac:dyDescent="0.25">
      <c r="A3" s="397" t="s">
        <v>15</v>
      </c>
      <c r="B3" s="397"/>
      <c r="C3" s="397"/>
      <c r="D3" s="397"/>
      <c r="E3" s="397"/>
      <c r="F3" s="7"/>
    </row>
    <row r="4" spans="1:13" ht="12" customHeight="1" x14ac:dyDescent="0.25">
      <c r="A4" s="10"/>
      <c r="B4" s="10"/>
      <c r="C4" s="10"/>
      <c r="D4" s="7"/>
      <c r="E4" s="7"/>
      <c r="F4" s="7"/>
    </row>
    <row r="5" spans="1:13" ht="15" customHeight="1" x14ac:dyDescent="0.25">
      <c r="A5" s="393" t="s">
        <v>16</v>
      </c>
      <c r="B5" s="393"/>
      <c r="C5" s="10"/>
      <c r="D5" s="394">
        <f>DATOS!J8</f>
        <v>0</v>
      </c>
      <c r="E5" s="394"/>
      <c r="F5" s="394"/>
      <c r="G5" s="394"/>
      <c r="H5" s="394"/>
    </row>
    <row r="6" spans="1:13" ht="21.75" customHeight="1" x14ac:dyDescent="0.25">
      <c r="A6" s="393" t="s">
        <v>12</v>
      </c>
      <c r="B6" s="393"/>
      <c r="C6" s="10"/>
      <c r="D6" s="394">
        <f>DATOS!K8</f>
        <v>0</v>
      </c>
      <c r="E6" s="394"/>
      <c r="F6" s="394"/>
      <c r="G6" s="394"/>
      <c r="H6" s="394"/>
      <c r="I6" s="394"/>
      <c r="J6" s="394"/>
    </row>
    <row r="7" spans="1:13" ht="15" customHeight="1" x14ac:dyDescent="0.25">
      <c r="A7" s="393" t="s">
        <v>17</v>
      </c>
      <c r="B7" s="393"/>
      <c r="C7" s="10"/>
      <c r="D7" s="394"/>
      <c r="E7" s="394"/>
      <c r="F7" s="394"/>
      <c r="G7" s="394"/>
    </row>
    <row r="8" spans="1:13" ht="15" customHeight="1" x14ac:dyDescent="0.25">
      <c r="A8" s="11"/>
      <c r="B8" s="11"/>
      <c r="C8" s="10"/>
      <c r="D8" s="7"/>
      <c r="E8" s="7"/>
      <c r="F8" s="7"/>
      <c r="G8" s="7"/>
    </row>
    <row r="9" spans="1:13" ht="15" customHeight="1" x14ac:dyDescent="0.25">
      <c r="A9" s="393" t="s">
        <v>7</v>
      </c>
      <c r="B9" s="393"/>
      <c r="C9" s="393"/>
      <c r="D9" s="395">
        <f>DATOS!F8</f>
        <v>0</v>
      </c>
      <c r="E9" s="395"/>
      <c r="F9" s="396" t="s">
        <v>199</v>
      </c>
      <c r="G9" s="396"/>
      <c r="H9" s="395">
        <f>DATOS!H8</f>
        <v>0</v>
      </c>
      <c r="I9" s="395"/>
      <c r="J9" s="395"/>
    </row>
    <row r="10" spans="1:13" ht="12" customHeight="1" x14ac:dyDescent="0.25">
      <c r="A10" s="393"/>
      <c r="B10" s="393"/>
      <c r="C10" s="13"/>
      <c r="D10" s="393"/>
      <c r="E10" s="393"/>
      <c r="F10" s="393"/>
    </row>
    <row r="11" spans="1:13" ht="27" customHeight="1" x14ac:dyDescent="0.25">
      <c r="A11" s="400" t="s">
        <v>196</v>
      </c>
      <c r="B11" s="400"/>
      <c r="C11" s="400"/>
      <c r="D11" s="400"/>
      <c r="E11" s="18"/>
      <c r="F11" s="18"/>
      <c r="G11" s="18"/>
      <c r="H11" s="18"/>
      <c r="I11" s="18"/>
      <c r="J11" s="18"/>
      <c r="K11" s="18"/>
      <c r="L11" s="18"/>
    </row>
    <row r="12" spans="1:13" ht="12" customHeight="1" x14ac:dyDescent="0.25">
      <c r="A12" s="10"/>
      <c r="B12" s="10"/>
      <c r="C12" s="10"/>
      <c r="D12" s="10"/>
      <c r="E12" s="10"/>
      <c r="F12" s="7"/>
    </row>
    <row r="13" spans="1:13" ht="15" customHeight="1" x14ac:dyDescent="0.25">
      <c r="A13" s="393" t="s">
        <v>4</v>
      </c>
      <c r="B13" s="393"/>
      <c r="C13" s="393"/>
      <c r="D13" s="408"/>
      <c r="E13" s="408"/>
      <c r="F13" s="408"/>
      <c r="G13" s="408"/>
      <c r="H13" s="408"/>
    </row>
    <row r="14" spans="1:13" ht="15" customHeight="1" x14ac:dyDescent="0.25">
      <c r="A14" s="393" t="s">
        <v>5</v>
      </c>
      <c r="B14" s="393"/>
      <c r="C14" s="393"/>
      <c r="D14" s="394">
        <f>DATOS!C15</f>
        <v>0</v>
      </c>
      <c r="E14" s="394"/>
      <c r="F14" s="394"/>
      <c r="G14" s="394"/>
    </row>
    <row r="15" spans="1:13" ht="15" customHeight="1" x14ac:dyDescent="0.25">
      <c r="A15" s="393" t="s">
        <v>6</v>
      </c>
      <c r="B15" s="393"/>
      <c r="C15" s="393"/>
      <c r="D15" s="394">
        <f>DATOS!E15</f>
        <v>0</v>
      </c>
      <c r="E15" s="394"/>
      <c r="F15" s="394"/>
      <c r="G15" s="394"/>
    </row>
    <row r="16" spans="1:13" ht="12" customHeight="1" x14ac:dyDescent="0.25">
      <c r="A16" s="11"/>
      <c r="B16" s="11"/>
      <c r="C16" s="11"/>
      <c r="D16" s="12"/>
      <c r="E16" s="12"/>
      <c r="F16" s="12"/>
      <c r="G16" s="12"/>
    </row>
    <row r="17" spans="1:13" ht="20.100000000000001" customHeight="1" x14ac:dyDescent="0.25">
      <c r="A17" s="399" t="s">
        <v>202</v>
      </c>
      <c r="B17" s="399"/>
      <c r="C17" s="399"/>
      <c r="D17" s="399"/>
      <c r="E17" s="18"/>
      <c r="F17" s="18"/>
      <c r="G17" s="18"/>
      <c r="H17" s="18"/>
      <c r="I17" s="18"/>
      <c r="J17" s="18"/>
      <c r="K17" s="18"/>
    </row>
    <row r="18" spans="1:13" ht="12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3" ht="20.100000000000001" customHeight="1" x14ac:dyDescent="0.25">
      <c r="A19" s="397" t="s">
        <v>197</v>
      </c>
      <c r="B19" s="397"/>
      <c r="C19" s="397"/>
      <c r="D19" s="397"/>
      <c r="E19" s="397"/>
      <c r="F19" s="6"/>
      <c r="G19" s="398"/>
      <c r="H19" s="397"/>
      <c r="I19" s="397"/>
      <c r="K19" s="393"/>
      <c r="L19" s="393"/>
      <c r="M19" s="393"/>
    </row>
    <row r="20" spans="1:13" ht="12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3" ht="20.100000000000001" customHeight="1" x14ac:dyDescent="0.25">
      <c r="A21" s="404" t="s">
        <v>206</v>
      </c>
      <c r="B21" s="404"/>
      <c r="C21" s="404"/>
      <c r="D21" s="404"/>
      <c r="E21" s="404"/>
      <c r="F21" s="404"/>
      <c r="G21" s="404"/>
      <c r="H21" s="404"/>
      <c r="I21" s="404"/>
      <c r="J21" s="404"/>
      <c r="K21" s="19"/>
      <c r="L21" s="19"/>
      <c r="M21" s="19"/>
    </row>
    <row r="22" spans="1:13" ht="12" customHeight="1" x14ac:dyDescent="0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.75" customHeight="1" x14ac:dyDescent="0.25">
      <c r="A23" s="407" t="s">
        <v>203</v>
      </c>
      <c r="B23" s="407"/>
      <c r="C23" s="407"/>
      <c r="D23" s="407"/>
      <c r="E23" s="316"/>
      <c r="F23" s="316"/>
      <c r="G23" s="316"/>
      <c r="H23" s="316"/>
      <c r="I23" s="316"/>
    </row>
    <row r="25" spans="1:13" x14ac:dyDescent="0.25">
      <c r="A25" s="397"/>
      <c r="B25" s="397"/>
      <c r="C25" s="397"/>
      <c r="D25" s="397"/>
      <c r="E25" s="397"/>
      <c r="F25" s="397"/>
      <c r="G25" s="397"/>
      <c r="H25" s="397"/>
      <c r="I25" s="397"/>
      <c r="J25" s="397"/>
    </row>
    <row r="26" spans="1:13" x14ac:dyDescent="0.25">
      <c r="A26" s="320"/>
      <c r="B26" s="320"/>
      <c r="C26" s="320"/>
      <c r="D26" s="320"/>
      <c r="E26" s="320"/>
      <c r="F26" s="320"/>
      <c r="G26" s="320"/>
      <c r="H26" s="320"/>
      <c r="I26" s="320"/>
      <c r="J26" s="320"/>
    </row>
    <row r="27" spans="1:13" x14ac:dyDescent="0.25">
      <c r="A27" s="320"/>
      <c r="B27" s="320"/>
      <c r="C27" s="320"/>
      <c r="D27" s="320"/>
      <c r="E27" s="320"/>
      <c r="F27" s="320"/>
      <c r="G27" s="320"/>
      <c r="H27" s="320"/>
      <c r="I27" s="320"/>
      <c r="J27" s="320"/>
    </row>
    <row r="28" spans="1:13" x14ac:dyDescent="0.25">
      <c r="A28" s="320"/>
      <c r="B28" s="320"/>
      <c r="C28" s="320"/>
      <c r="D28" s="320"/>
      <c r="E28" s="320"/>
      <c r="F28" s="320"/>
      <c r="G28" s="320"/>
      <c r="H28" s="320"/>
      <c r="I28" s="320"/>
      <c r="J28" s="320"/>
    </row>
    <row r="29" spans="1:13" x14ac:dyDescent="0.25">
      <c r="A29" s="320"/>
      <c r="B29" s="320"/>
      <c r="C29" s="320"/>
      <c r="D29" s="320"/>
      <c r="E29" s="320"/>
      <c r="F29" s="320"/>
      <c r="G29" s="320"/>
      <c r="H29" s="320"/>
      <c r="I29" s="320"/>
      <c r="J29" s="320"/>
    </row>
    <row r="30" spans="1:13" ht="15.75" customHeight="1" x14ac:dyDescent="0.25">
      <c r="A30" s="12"/>
      <c r="B30" s="12"/>
      <c r="C30" s="12"/>
      <c r="D30" s="12"/>
      <c r="E30" s="12"/>
      <c r="F30" s="12"/>
      <c r="G30" s="12"/>
      <c r="H30" s="12"/>
      <c r="I30" s="12"/>
    </row>
    <row r="31" spans="1:13" ht="15" customHeight="1" x14ac:dyDescent="0.25">
      <c r="E31" s="5"/>
      <c r="F31" s="5"/>
      <c r="G31" s="5"/>
      <c r="H31" s="5"/>
      <c r="I31" s="392"/>
      <c r="J31" s="392"/>
      <c r="K31" s="319"/>
    </row>
    <row r="32" spans="1:13" ht="15" customHeight="1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13" ht="12" customHeight="1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3" s="23" customFormat="1" ht="16.5" customHeight="1" x14ac:dyDescent="0.25">
      <c r="A34" s="405" t="s">
        <v>8</v>
      </c>
      <c r="B34" s="405"/>
      <c r="C34" s="405"/>
      <c r="D34" s="405"/>
      <c r="E34" s="1"/>
      <c r="F34" s="1"/>
      <c r="G34" s="1"/>
      <c r="H34" s="1"/>
      <c r="I34" s="1"/>
      <c r="J34" s="1"/>
      <c r="K34" s="1"/>
      <c r="L34" s="1"/>
    </row>
    <row r="35" spans="1:13" s="23" customFormat="1" ht="16.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3" s="23" customFormat="1" ht="16.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3" s="23" customFormat="1" ht="16.5" customHeight="1" x14ac:dyDescent="0.25">
      <c r="A37" s="3"/>
      <c r="B37" s="4" t="s">
        <v>9</v>
      </c>
      <c r="C37" s="4"/>
      <c r="D37" s="4"/>
      <c r="E37" s="4"/>
      <c r="F37" s="1"/>
      <c r="G37" s="392" t="s">
        <v>9</v>
      </c>
      <c r="H37" s="392"/>
      <c r="I37" s="392"/>
      <c r="J37" s="1"/>
      <c r="K37" s="1"/>
      <c r="L37" s="1"/>
    </row>
    <row r="38" spans="1:13" ht="20.100000000000001" customHeight="1" x14ac:dyDescent="0.25">
      <c r="B38" s="392" t="s">
        <v>10</v>
      </c>
      <c r="C38" s="392"/>
      <c r="D38" s="392"/>
      <c r="E38" s="392"/>
      <c r="F38" s="174"/>
      <c r="G38" s="392" t="s">
        <v>205</v>
      </c>
      <c r="H38" s="392"/>
      <c r="I38" s="392"/>
      <c r="J38" s="174"/>
    </row>
    <row r="39" spans="1:13" ht="20.100000000000001" customHeight="1" x14ac:dyDescent="0.25">
      <c r="B39" s="406" t="e">
        <f>VLOOKUP(F38,DATOS!Q8:T12,4,FALSE)</f>
        <v>#N/A</v>
      </c>
      <c r="C39" s="406"/>
      <c r="D39" s="406"/>
      <c r="E39" s="406"/>
      <c r="F39" s="21"/>
      <c r="G39" s="392" t="s">
        <v>204</v>
      </c>
      <c r="H39" s="392"/>
      <c r="I39" s="392"/>
      <c r="J39" s="4"/>
    </row>
    <row r="40" spans="1:13" ht="20.100000000000001" customHeight="1" x14ac:dyDescent="0.25">
      <c r="B40" s="405" t="e">
        <f>VLOOKUP(F38,DATOS!Q8:T12,2,FALSE)</f>
        <v>#N/A</v>
      </c>
      <c r="C40" s="405"/>
      <c r="D40" s="405"/>
      <c r="E40" s="405"/>
      <c r="F40" s="3"/>
      <c r="G40" s="405" t="e">
        <f>VLOOKUP(J38,DATOS!Q8:T12,2,FALSE)</f>
        <v>#N/A</v>
      </c>
      <c r="H40" s="405"/>
      <c r="I40" s="405"/>
      <c r="J40" s="3"/>
    </row>
    <row r="41" spans="1:13" ht="12" customHeight="1" x14ac:dyDescent="0.25"/>
    <row r="42" spans="1:13" ht="20.100000000000001" customHeight="1" x14ac:dyDescent="0.25">
      <c r="B42" s="401" t="s">
        <v>11</v>
      </c>
      <c r="C42" s="401"/>
      <c r="D42" s="401"/>
      <c r="E42" s="402"/>
      <c r="F42" s="402"/>
    </row>
    <row r="43" spans="1:13" ht="20.100000000000001" customHeight="1" x14ac:dyDescent="0.25">
      <c r="B43" s="403" t="s">
        <v>94</v>
      </c>
      <c r="C43" s="403"/>
      <c r="D43" s="403"/>
      <c r="E43" s="403"/>
      <c r="F43" s="403"/>
      <c r="G43" s="403"/>
      <c r="H43" s="403"/>
      <c r="I43" s="403"/>
    </row>
    <row r="44" spans="1:13" s="23" customFormat="1" ht="16.5" customHeight="1" x14ac:dyDescent="0.2">
      <c r="A44" s="22"/>
      <c r="B44" s="24"/>
      <c r="C44" s="317"/>
      <c r="D44" s="317"/>
      <c r="E44" s="317"/>
      <c r="F44" s="317"/>
      <c r="G44" s="317"/>
      <c r="H44" s="317"/>
      <c r="I44" s="317"/>
      <c r="J44" s="317"/>
    </row>
    <row r="45" spans="1:13" s="23" customFormat="1" ht="16.5" customHeight="1" x14ac:dyDescent="0.2">
      <c r="A45" s="22"/>
      <c r="B45" s="22"/>
      <c r="C45" s="317"/>
      <c r="D45" s="317"/>
      <c r="E45" s="317"/>
      <c r="F45" s="317"/>
      <c r="G45" s="317"/>
      <c r="H45" s="317"/>
      <c r="I45" s="317"/>
      <c r="J45" s="317"/>
    </row>
    <row r="46" spans="1:13" s="23" customFormat="1" ht="16.5" customHeight="1" x14ac:dyDescent="0.2">
      <c r="A46" s="22"/>
      <c r="B46" s="22"/>
      <c r="C46" s="315"/>
      <c r="D46" s="315"/>
      <c r="E46" s="315"/>
      <c r="F46" s="315"/>
      <c r="G46" s="315"/>
      <c r="H46" s="315"/>
      <c r="I46" s="315"/>
      <c r="J46" s="315"/>
    </row>
    <row r="47" spans="1:13" s="23" customFormat="1" ht="16.5" customHeight="1" x14ac:dyDescent="0.2">
      <c r="A47" s="22"/>
      <c r="B47" s="22"/>
      <c r="C47" s="317"/>
      <c r="D47" s="317"/>
      <c r="E47" s="317"/>
      <c r="F47" s="317"/>
      <c r="G47" s="317"/>
      <c r="H47" s="317"/>
      <c r="I47" s="317"/>
      <c r="J47" s="317"/>
    </row>
    <row r="48" spans="1:13" s="23" customFormat="1" ht="16.5" customHeight="1" x14ac:dyDescent="0.2">
      <c r="A48" s="22"/>
      <c r="B48" s="22"/>
      <c r="C48" s="317"/>
      <c r="D48" s="317"/>
      <c r="E48" s="317"/>
      <c r="F48" s="317"/>
      <c r="G48" s="317"/>
      <c r="H48" s="317"/>
      <c r="I48" s="317"/>
      <c r="J48" s="317"/>
    </row>
  </sheetData>
  <sheetProtection algorithmName="SHA-512" hashValue="le22y0B/4pfsmhNXOgt3M9qkGtKITI9yCMpPDGy2JFTFq6Sw4ooTXkz2pODeFYS2xqE9T9fuDn1PvYQ7emGxLw==" saltValue="oascYrUaMK9n+G5zEDQ5XQ==" spinCount="100000" sheet="1" objects="1" scenarios="1"/>
  <mergeCells count="41">
    <mergeCell ref="A1:M1"/>
    <mergeCell ref="B40:E40"/>
    <mergeCell ref="G40:I40"/>
    <mergeCell ref="A34:D34"/>
    <mergeCell ref="G37:I37"/>
    <mergeCell ref="B38:E38"/>
    <mergeCell ref="G38:I38"/>
    <mergeCell ref="G39:I39"/>
    <mergeCell ref="B39:E39"/>
    <mergeCell ref="A23:D23"/>
    <mergeCell ref="I31:J31"/>
    <mergeCell ref="K19:M19"/>
    <mergeCell ref="A10:B10"/>
    <mergeCell ref="D10:F10"/>
    <mergeCell ref="A13:C13"/>
    <mergeCell ref="D13:H13"/>
    <mergeCell ref="B42:D42"/>
    <mergeCell ref="E42:F42"/>
    <mergeCell ref="B43:I43"/>
    <mergeCell ref="A21:J21"/>
    <mergeCell ref="A25:J25"/>
    <mergeCell ref="A19:E19"/>
    <mergeCell ref="G19:I19"/>
    <mergeCell ref="H9:J9"/>
    <mergeCell ref="A3:E3"/>
    <mergeCell ref="A5:B5"/>
    <mergeCell ref="D5:H5"/>
    <mergeCell ref="A6:B6"/>
    <mergeCell ref="D6:J6"/>
    <mergeCell ref="A14:C14"/>
    <mergeCell ref="D14:G14"/>
    <mergeCell ref="A17:D17"/>
    <mergeCell ref="A11:D11"/>
    <mergeCell ref="A15:C15"/>
    <mergeCell ref="D15:G15"/>
    <mergeCell ref="I2:J2"/>
    <mergeCell ref="A7:B7"/>
    <mergeCell ref="D7:G7"/>
    <mergeCell ref="A9:C9"/>
    <mergeCell ref="D9:E9"/>
    <mergeCell ref="F9:G9"/>
  </mergeCells>
  <pageMargins left="0.70866141732283472" right="0.70866141732283472" top="0.74803149606299213" bottom="0.74803149606299213" header="0.31496062992125984" footer="0.31496062992125984"/>
  <pageSetup scale="85" orientation="portrait" horizontalDpi="4294967293" r:id="rId1"/>
  <headerFooter>
    <oddHeader>&amp;C&amp;"-,Negrita"&amp;14
INFORME DE RECIPIENTES                                                                                                                                                         VOLUMÉTRICOS NO APTOS</oddHeader>
    <oddFooter>&amp;RRT03-F17  Vr.2 (2018-05-24)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DATOS!$Q$8:$Q$10</xm:f>
          </x14:formula1>
          <xm:sqref>F38</xm:sqref>
        </x14:dataValidation>
        <x14:dataValidation type="list" allowBlank="1" showInputMessage="1" showErrorMessage="1">
          <x14:formula1>
            <xm:f>DATOS!$Q$8:$Q$12</xm:f>
          </x14:formula1>
          <xm:sqref>J38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DATOS</vt:lpstr>
      <vt:lpstr>INFORME DE NO APTOS</vt:lpstr>
      <vt:lpstr>DATOS!Print_Area</vt:lpstr>
      <vt:lpstr>'INFORME DE NO APTOS'!Print_Area</vt:lpstr>
      <vt:lpstr>DATOS!Print_Titles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Jose Vargas</dc:creator>
  <cp:lastModifiedBy>Maria del Carmen Diaz Fonseca</cp:lastModifiedBy>
  <cp:lastPrinted>2018-05-21T16:24:37Z</cp:lastPrinted>
  <dcterms:created xsi:type="dcterms:W3CDTF">2015-11-06T23:47:29Z</dcterms:created>
  <dcterms:modified xsi:type="dcterms:W3CDTF">2018-05-23T21:40:43Z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591550</vt:i4>
  </property>
</Properties>
</file>